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10" yWindow="-110" windowWidth="19420" windowHeight="10430" tabRatio="500"/>
  </bookViews>
  <sheets>
    <sheet name="Annual Marketing Budget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4" i="1" l="1"/>
  <c r="V6" i="1"/>
  <c r="U6" i="1"/>
  <c r="T6" i="1"/>
  <c r="S6" i="1"/>
  <c r="R6" i="1"/>
  <c r="P6" i="1"/>
  <c r="Q6" i="1"/>
  <c r="O6" i="1"/>
  <c r="N6" i="1"/>
  <c r="M6" i="1"/>
  <c r="L6" i="1"/>
  <c r="K6" i="1"/>
  <c r="V9" i="1"/>
  <c r="U9" i="1"/>
  <c r="T9" i="1"/>
  <c r="S9" i="1"/>
  <c r="R9" i="1"/>
  <c r="Q9" i="1"/>
  <c r="P9" i="1"/>
  <c r="O9" i="1"/>
  <c r="N9" i="1"/>
  <c r="J9" i="1"/>
  <c r="M9" i="1"/>
  <c r="L9" i="1"/>
  <c r="K9" i="1"/>
  <c r="K14" i="1"/>
  <c r="J44" i="1"/>
  <c r="H44" i="1"/>
  <c r="I44" i="1"/>
  <c r="G44" i="1"/>
  <c r="G61" i="1" s="1"/>
  <c r="V46" i="1"/>
  <c r="R46" i="1"/>
  <c r="N46" i="1"/>
  <c r="F46" i="1"/>
  <c r="V45" i="1"/>
  <c r="R45" i="1"/>
  <c r="N45" i="1"/>
  <c r="F45" i="1"/>
  <c r="U44" i="1"/>
  <c r="T44" i="1"/>
  <c r="S44" i="1"/>
  <c r="Q44" i="1"/>
  <c r="P44" i="1"/>
  <c r="O44" i="1"/>
  <c r="M44" i="1"/>
  <c r="L44" i="1"/>
  <c r="N44" i="1" s="1"/>
  <c r="K44" i="1"/>
  <c r="E44" i="1"/>
  <c r="D44" i="1"/>
  <c r="C44" i="1"/>
  <c r="X44" i="1" l="1"/>
  <c r="F44" i="1"/>
  <c r="V44" i="1"/>
  <c r="R44" i="1"/>
  <c r="J7" i="1"/>
  <c r="J8" i="1"/>
  <c r="G9" i="1"/>
  <c r="G6" i="1" s="1"/>
  <c r="H9" i="1"/>
  <c r="H6" i="1" s="1"/>
  <c r="I9" i="1"/>
  <c r="I6" i="1" s="1"/>
  <c r="J10" i="1"/>
  <c r="J11" i="1"/>
  <c r="J12" i="1"/>
  <c r="J13" i="1"/>
  <c r="G14" i="1"/>
  <c r="H14" i="1"/>
  <c r="I14" i="1"/>
  <c r="H27" i="1"/>
  <c r="I27" i="1"/>
  <c r="L14" i="1"/>
  <c r="M14" i="1"/>
  <c r="O14" i="1"/>
  <c r="P14" i="1"/>
  <c r="Q14" i="1"/>
  <c r="S14" i="1"/>
  <c r="T14" i="1"/>
  <c r="U14" i="1"/>
  <c r="N14" i="1" l="1"/>
  <c r="R14" i="1"/>
  <c r="J6" i="1"/>
  <c r="X9" i="1"/>
  <c r="J14" i="1"/>
  <c r="V14" i="1"/>
  <c r="H58" i="1"/>
  <c r="I58" i="1"/>
  <c r="G58" i="1"/>
  <c r="H57" i="1"/>
  <c r="I57" i="1"/>
  <c r="G57" i="1"/>
  <c r="J49" i="1"/>
  <c r="J50" i="1"/>
  <c r="J51" i="1"/>
  <c r="V60" i="1"/>
  <c r="V56" i="1"/>
  <c r="V55" i="1"/>
  <c r="U54" i="1"/>
  <c r="T54" i="1"/>
  <c r="S54" i="1"/>
  <c r="V53" i="1"/>
  <c r="V52" i="1"/>
  <c r="V48" i="1"/>
  <c r="U47" i="1"/>
  <c r="U61" i="1" s="1"/>
  <c r="T47" i="1"/>
  <c r="S47" i="1"/>
  <c r="V43" i="1"/>
  <c r="V40" i="1"/>
  <c r="U39" i="1"/>
  <c r="T39" i="1"/>
  <c r="S39" i="1"/>
  <c r="V37" i="1"/>
  <c r="V36" i="1"/>
  <c r="U35" i="1"/>
  <c r="T35" i="1"/>
  <c r="S35" i="1"/>
  <c r="V34" i="1"/>
  <c r="V32" i="1"/>
  <c r="U31" i="1"/>
  <c r="T31" i="1"/>
  <c r="S31" i="1"/>
  <c r="V30" i="1"/>
  <c r="V29" i="1"/>
  <c r="V28" i="1"/>
  <c r="U27" i="1"/>
  <c r="T27" i="1"/>
  <c r="S27" i="1"/>
  <c r="V26" i="1"/>
  <c r="V23" i="1"/>
  <c r="V22" i="1"/>
  <c r="V15" i="1"/>
  <c r="R60" i="1"/>
  <c r="R56" i="1"/>
  <c r="R55" i="1"/>
  <c r="Q54" i="1"/>
  <c r="P54" i="1"/>
  <c r="O54" i="1"/>
  <c r="R53" i="1"/>
  <c r="R52" i="1"/>
  <c r="R48" i="1"/>
  <c r="Q47" i="1"/>
  <c r="P47" i="1"/>
  <c r="O47" i="1"/>
  <c r="R43" i="1"/>
  <c r="R40" i="1"/>
  <c r="Q39" i="1"/>
  <c r="P39" i="1"/>
  <c r="O39" i="1"/>
  <c r="R37" i="1"/>
  <c r="R36" i="1"/>
  <c r="Q35" i="1"/>
  <c r="P35" i="1"/>
  <c r="O35" i="1"/>
  <c r="R34" i="1"/>
  <c r="R32" i="1"/>
  <c r="Q31" i="1"/>
  <c r="P31" i="1"/>
  <c r="O31" i="1"/>
  <c r="R30" i="1"/>
  <c r="R29" i="1"/>
  <c r="R28" i="1"/>
  <c r="Q27" i="1"/>
  <c r="P27" i="1"/>
  <c r="O27" i="1"/>
  <c r="O61" i="1" s="1"/>
  <c r="R26" i="1"/>
  <c r="R23" i="1"/>
  <c r="R22" i="1"/>
  <c r="R15" i="1"/>
  <c r="N60" i="1"/>
  <c r="N56" i="1"/>
  <c r="N55" i="1"/>
  <c r="M54" i="1"/>
  <c r="L54" i="1"/>
  <c r="N53" i="1"/>
  <c r="N52" i="1"/>
  <c r="N48" i="1"/>
  <c r="M47" i="1"/>
  <c r="L47" i="1"/>
  <c r="K47" i="1"/>
  <c r="N43" i="1"/>
  <c r="N40" i="1"/>
  <c r="M39" i="1"/>
  <c r="L39" i="1"/>
  <c r="K39" i="1"/>
  <c r="N37" i="1"/>
  <c r="N36" i="1"/>
  <c r="M35" i="1"/>
  <c r="L35" i="1"/>
  <c r="K35" i="1"/>
  <c r="N34" i="1"/>
  <c r="N32" i="1"/>
  <c r="M31" i="1"/>
  <c r="L31" i="1"/>
  <c r="K31" i="1"/>
  <c r="N30" i="1"/>
  <c r="N29" i="1"/>
  <c r="N28" i="1"/>
  <c r="M27" i="1"/>
  <c r="L27" i="1"/>
  <c r="K27" i="1"/>
  <c r="K61" i="1" s="1"/>
  <c r="N26" i="1"/>
  <c r="N23" i="1"/>
  <c r="N22" i="1"/>
  <c r="N15" i="1"/>
  <c r="P61" i="1" l="1"/>
  <c r="S61" i="1"/>
  <c r="T61" i="1"/>
  <c r="Q61" i="1"/>
  <c r="N27" i="1"/>
  <c r="L61" i="1"/>
  <c r="M61" i="1"/>
  <c r="N54" i="1"/>
  <c r="V31" i="1"/>
  <c r="X14" i="1"/>
  <c r="N31" i="1"/>
  <c r="R27" i="1"/>
  <c r="R35" i="1"/>
  <c r="V47" i="1"/>
  <c r="N35" i="1"/>
  <c r="R39" i="1"/>
  <c r="R47" i="1"/>
  <c r="N39" i="1"/>
  <c r="V27" i="1"/>
  <c r="V35" i="1"/>
  <c r="V54" i="1"/>
  <c r="N47" i="1"/>
  <c r="R31" i="1"/>
  <c r="R54" i="1"/>
  <c r="V39" i="1"/>
  <c r="F30" i="1"/>
  <c r="J30" i="1"/>
  <c r="F55" i="1"/>
  <c r="J55" i="1"/>
  <c r="C35" i="1"/>
  <c r="D35" i="1"/>
  <c r="E35" i="1"/>
  <c r="G35" i="1"/>
  <c r="H35" i="1"/>
  <c r="I35" i="1"/>
  <c r="F36" i="1"/>
  <c r="J36" i="1"/>
  <c r="F37" i="1"/>
  <c r="J37" i="1"/>
  <c r="C39" i="1"/>
  <c r="D39" i="1"/>
  <c r="E39" i="1"/>
  <c r="G39" i="1"/>
  <c r="H39" i="1"/>
  <c r="I39" i="1"/>
  <c r="F40" i="1"/>
  <c r="J40" i="1"/>
  <c r="F43" i="1"/>
  <c r="J43" i="1"/>
  <c r="C31" i="1"/>
  <c r="D31" i="1"/>
  <c r="E31" i="1"/>
  <c r="G31" i="1"/>
  <c r="H31" i="1"/>
  <c r="I31" i="1"/>
  <c r="F32" i="1"/>
  <c r="J32" i="1"/>
  <c r="F34" i="1"/>
  <c r="J34" i="1"/>
  <c r="F12" i="1"/>
  <c r="V61" i="1" l="1"/>
  <c r="N61" i="1"/>
  <c r="R61" i="1"/>
  <c r="J35" i="1"/>
  <c r="X35" i="1" s="1"/>
  <c r="F35" i="1"/>
  <c r="J39" i="1"/>
  <c r="X39" i="1" s="1"/>
  <c r="F39" i="1"/>
  <c r="J31" i="1"/>
  <c r="X31" i="1" s="1"/>
  <c r="F31" i="1"/>
  <c r="C47" i="1"/>
  <c r="D47" i="1"/>
  <c r="E47" i="1"/>
  <c r="C54" i="1"/>
  <c r="D54" i="1"/>
  <c r="E54" i="1"/>
  <c r="C14" i="1"/>
  <c r="D14" i="1"/>
  <c r="E14" i="1"/>
  <c r="C9" i="1"/>
  <c r="C6" i="1" s="1"/>
  <c r="D9" i="1"/>
  <c r="D6" i="1" s="1"/>
  <c r="E9" i="1"/>
  <c r="E6" i="1" s="1"/>
  <c r="C27" i="1"/>
  <c r="D27" i="1"/>
  <c r="E27" i="1"/>
  <c r="F61" i="1"/>
  <c r="G47" i="1"/>
  <c r="G60" i="1" s="1"/>
  <c r="G54" i="1" s="1"/>
  <c r="H47" i="1"/>
  <c r="I47" i="1"/>
  <c r="H54" i="1"/>
  <c r="I54" i="1"/>
  <c r="G27" i="1"/>
  <c r="F60" i="1"/>
  <c r="F56" i="1"/>
  <c r="J56" i="1"/>
  <c r="F53" i="1"/>
  <c r="J53" i="1"/>
  <c r="F52" i="1"/>
  <c r="J52" i="1"/>
  <c r="F48" i="1"/>
  <c r="J48" i="1"/>
  <c r="F11" i="1"/>
  <c r="F7" i="1"/>
  <c r="F29" i="1"/>
  <c r="J29" i="1"/>
  <c r="F28" i="1"/>
  <c r="J28" i="1"/>
  <c r="F13" i="1"/>
  <c r="F10" i="1"/>
  <c r="F26" i="1"/>
  <c r="J26" i="1"/>
  <c r="F23" i="1"/>
  <c r="J23" i="1"/>
  <c r="F22" i="1"/>
  <c r="J22" i="1"/>
  <c r="F15" i="1"/>
  <c r="D61" i="1"/>
  <c r="E61" i="1"/>
  <c r="C61" i="1"/>
  <c r="J60" i="1" l="1"/>
  <c r="I61" i="1"/>
  <c r="H61" i="1"/>
  <c r="J27" i="1"/>
  <c r="X27" i="1" s="1"/>
  <c r="J47" i="1"/>
  <c r="X47" i="1" s="1"/>
  <c r="F6" i="1"/>
  <c r="F54" i="1"/>
  <c r="F47" i="1"/>
  <c r="F27" i="1"/>
  <c r="F9" i="1"/>
  <c r="X6" i="1"/>
  <c r="X61" i="1" s="1"/>
  <c r="J54" i="1"/>
  <c r="X54" i="1" s="1"/>
  <c r="F14" i="1"/>
  <c r="J61" i="1" l="1"/>
  <c r="X2" i="1"/>
  <c r="W61" i="1"/>
</calcChain>
</file>

<file path=xl/sharedStrings.xml><?xml version="1.0" encoding="utf-8"?>
<sst xmlns="http://schemas.openxmlformats.org/spreadsheetml/2006/main" count="86" uniqueCount="81">
  <si>
    <t>Social Media</t>
  </si>
  <si>
    <t>Facebook</t>
  </si>
  <si>
    <t>Other</t>
  </si>
  <si>
    <t>Content Marketing</t>
  </si>
  <si>
    <t>Email Newsletter</t>
  </si>
  <si>
    <t>Sponsored Content</t>
  </si>
  <si>
    <t>Google+</t>
  </si>
  <si>
    <t>LinkedIn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</si>
  <si>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</si>
  <si>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</si>
  <si>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</si>
  <si>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</si>
  <si>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</si>
  <si>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</si>
  <si>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</si>
  <si>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</si>
  <si>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</si>
  <si>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ANNUAL MARKETING BUDGET</t>
  </si>
  <si>
    <t>Q1 TOTALS</t>
  </si>
  <si>
    <t>APR</t>
  </si>
  <si>
    <t>MAY</t>
  </si>
  <si>
    <t>JUN</t>
  </si>
  <si>
    <t>Q2 TOTALS</t>
  </si>
  <si>
    <t>Q4 TOTALS</t>
  </si>
  <si>
    <t>OCT</t>
  </si>
  <si>
    <t>NOV</t>
  </si>
  <si>
    <t>DEC</t>
  </si>
  <si>
    <t>FISCAL YEAR TOTALS</t>
  </si>
  <si>
    <t>Video Marketing</t>
  </si>
  <si>
    <t>CII Type Conferences</t>
  </si>
  <si>
    <t>Brochures -Design &amp; Print</t>
  </si>
  <si>
    <t xml:space="preserve">Gifts </t>
  </si>
  <si>
    <t>Inside Sales Team</t>
  </si>
  <si>
    <t>Software Tools</t>
  </si>
  <si>
    <t>CRM</t>
  </si>
  <si>
    <t>Email  Marketing Tool</t>
  </si>
  <si>
    <t>Telesales-1 ( Tamil &amp; English )</t>
  </si>
  <si>
    <t>Laptops for field Executives</t>
  </si>
  <si>
    <t>Hiring Agency Charges</t>
  </si>
  <si>
    <t>Customer Database (Fundoodata/ Dataguru )</t>
  </si>
  <si>
    <t>Sales Person -1</t>
  </si>
  <si>
    <t>Mobile Expenses</t>
  </si>
  <si>
    <t>Travelling Expenses</t>
  </si>
  <si>
    <t>Outstation Travelling</t>
  </si>
  <si>
    <t>Website SEO (Agency Charges)</t>
  </si>
  <si>
    <t>Online ( Agency Charges )</t>
  </si>
  <si>
    <t>Website Revamp Charges</t>
  </si>
  <si>
    <t xml:space="preserve">YES Spotlight </t>
  </si>
  <si>
    <t>YESCON</t>
  </si>
  <si>
    <t>Sales Person -2</t>
  </si>
  <si>
    <t>Sales Person -3</t>
  </si>
  <si>
    <t>Sr Sales Person -5</t>
  </si>
  <si>
    <t>JULY</t>
  </si>
  <si>
    <t>AUG</t>
  </si>
  <si>
    <t>SEP</t>
  </si>
  <si>
    <t>Q3 TOTALS</t>
  </si>
  <si>
    <t>MARCH</t>
  </si>
  <si>
    <t>Sales Activity &amp; salaries</t>
  </si>
  <si>
    <t>Event Sponsorships</t>
  </si>
  <si>
    <t>Vanigam</t>
  </si>
  <si>
    <t xml:space="preserve"> Networking Events &amp; Public Relations</t>
  </si>
  <si>
    <t>BNI</t>
  </si>
  <si>
    <t>YES</t>
  </si>
  <si>
    <t>TiE</t>
  </si>
  <si>
    <t>TiE Con</t>
  </si>
  <si>
    <t>Industry Events</t>
  </si>
  <si>
    <t>d</t>
  </si>
  <si>
    <t>Business Cards</t>
  </si>
  <si>
    <t>Marketing Automation Tools</t>
  </si>
  <si>
    <t>Canva</t>
  </si>
  <si>
    <t>Shared Sales Head</t>
  </si>
  <si>
    <t xml:space="preserve"> Sales Team Training </t>
  </si>
  <si>
    <t>Sales Training</t>
  </si>
  <si>
    <t>Blog  ( Content Writer + UI Designer )</t>
  </si>
  <si>
    <t>Small Industrial Local program sponsorships</t>
  </si>
  <si>
    <t>Road shows</t>
  </si>
  <si>
    <t>Hand-outs</t>
  </si>
  <si>
    <t>Sales Coordinator -1</t>
  </si>
  <si>
    <t>Soft Skills &amp; Behavioural training</t>
  </si>
  <si>
    <t>Digital Marketing Coordinator</t>
  </si>
  <si>
    <t>Sales Handbags &amp; 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</si>
</sst>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_-&quot;$&quot;* #,##0.00_-;\-&quot;$&quot;* #,##0.00_-;_-&quot;$&quot;* &quot;-&quot;??_-;_-@_-"/>
    <numFmt numFmtId="165" formatCode="&quot;₹&quot;\ #,##0.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164" fontId="14" fillId="0" borderId="0" xfId="1" applyFont="1" applyAlignment="1" applyProtection="1">
      <alignment horizontal="left" vertical="center" indent="1"/>
      <protection locked="0"/>
    </xf>
    <xf numFmtId="164" fontId="13" fillId="7" borderId="12" xfId="1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6" borderId="21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14" fillId="11" borderId="18" xfId="0" applyFont="1" applyFill="1" applyBorder="1" applyAlignment="1" applyProtection="1">
      <alignment horizontal="left" vertical="center" wrapText="1" indent="1"/>
      <protection locked="0"/>
    </xf>
    <xf numFmtId="44" fontId="16" fillId="10" borderId="18" xfId="1" applyNumberFormat="1" applyFont="1" applyFill="1" applyBorder="1" applyAlignment="1" applyProtection="1">
      <alignment horizontal="center" vertical="center" wrapText="1"/>
      <protection locked="0"/>
    </xf>
    <xf numFmtId="44" fontId="16" fillId="10" borderId="3" xfId="1" applyNumberFormat="1" applyFont="1" applyFill="1" applyBorder="1" applyAlignment="1" applyProtection="1">
      <alignment horizontal="center" vertical="center" wrapText="1"/>
      <protection locked="0"/>
    </xf>
    <xf numFmtId="44" fontId="16" fillId="10" borderId="4" xfId="1" applyNumberFormat="1" applyFont="1" applyFill="1" applyBorder="1" applyAlignment="1" applyProtection="1">
      <alignment horizontal="center" vertical="center" wrapText="1"/>
      <protection locked="0"/>
    </xf>
    <xf numFmtId="44" fontId="17" fillId="3" borderId="18" xfId="1" applyNumberFormat="1" applyFont="1" applyFill="1" applyBorder="1" applyAlignment="1" applyProtection="1">
      <alignment horizontal="center" vertical="center" wrapText="1"/>
      <protection locked="0"/>
    </xf>
    <xf numFmtId="44" fontId="17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17" fillId="3" borderId="4" xfId="1" applyNumberFormat="1" applyFont="1" applyFill="1" applyBorder="1" applyAlignment="1" applyProtection="1">
      <alignment horizontal="center" vertical="center" wrapText="1"/>
      <protection locked="0"/>
    </xf>
    <xf numFmtId="44" fontId="17" fillId="16" borderId="3" xfId="1" applyNumberFormat="1" applyFont="1" applyFill="1" applyBorder="1" applyAlignment="1" applyProtection="1">
      <alignment horizontal="center" vertical="center" wrapText="1"/>
      <protection locked="0"/>
    </xf>
    <xf numFmtId="44" fontId="14" fillId="16" borderId="27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 wrapText="1" indent="1"/>
      <protection locked="0"/>
    </xf>
    <xf numFmtId="44" fontId="10" fillId="9" borderId="5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6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5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6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24" xfId="1" applyNumberFormat="1" applyFont="1" applyFill="1" applyBorder="1" applyAlignment="1" applyProtection="1">
      <alignment horizontal="center" vertical="center" wrapText="1"/>
      <protection locked="0"/>
    </xf>
    <xf numFmtId="44" fontId="14" fillId="0" borderId="27" xfId="1" applyNumberFormat="1" applyFont="1" applyFill="1" applyBorder="1" applyAlignment="1" applyProtection="1">
      <alignment horizontal="center" vertical="center"/>
      <protection locked="0"/>
    </xf>
    <xf numFmtId="44" fontId="14" fillId="14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 wrapText="1" indent="1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44" fontId="10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44" fontId="10" fillId="4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10" fillId="0" borderId="19" xfId="0" applyFont="1" applyBorder="1" applyAlignment="1" applyProtection="1">
      <alignment horizontal="left" vertical="center" wrapText="1" indent="1"/>
      <protection locked="0"/>
    </xf>
    <xf numFmtId="44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left" vertical="center" wrapText="1" indent="1"/>
      <protection locked="0"/>
    </xf>
    <xf numFmtId="44" fontId="10" fillId="9" borderId="29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30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14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29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30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14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14" fillId="0" borderId="31" xfId="1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9" xfId="0" applyFont="1" applyBorder="1" applyAlignment="1" applyProtection="1">
      <alignment horizontal="left" vertical="center" wrapText="1" indent="1"/>
      <protection locked="0"/>
    </xf>
    <xf numFmtId="44" fontId="10" fillId="9" borderId="7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8" xfId="1" applyNumberFormat="1" applyFont="1" applyFill="1" applyBorder="1" applyAlignment="1" applyProtection="1">
      <alignment horizontal="center" vertical="center" wrapText="1"/>
      <protection locked="0"/>
    </xf>
    <xf numFmtId="44" fontId="10" fillId="9" borderId="9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7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9" xfId="1" applyNumberFormat="1" applyFont="1" applyFill="1" applyBorder="1" applyAlignment="1" applyProtection="1">
      <alignment horizontal="center" vertical="center" wrapText="1"/>
      <protection locked="0"/>
    </xf>
    <xf numFmtId="44" fontId="10" fillId="4" borderId="8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 indent="1"/>
      <protection locked="0"/>
    </xf>
    <xf numFmtId="0" fontId="6" fillId="0" borderId="21" xfId="0" applyFont="1" applyBorder="1" applyAlignment="1" applyProtection="1">
      <alignment horizontal="left" vertical="center" wrapText="1" indent="1"/>
      <protection locked="0"/>
    </xf>
    <xf numFmtId="44" fontId="4" fillId="4" borderId="29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left" vertical="center" wrapText="1" indent="1"/>
      <protection locked="0"/>
    </xf>
    <xf numFmtId="44" fontId="14" fillId="0" borderId="26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Alignment="1" applyProtection="1">
      <alignment vertical="center"/>
      <protection locked="0"/>
    </xf>
    <xf numFmtId="0" fontId="13" fillId="12" borderId="20" xfId="0" applyFont="1" applyFill="1" applyBorder="1" applyAlignment="1" applyProtection="1">
      <alignment horizontal="left" vertical="center" wrapText="1" indent="1"/>
      <protection locked="0"/>
    </xf>
    <xf numFmtId="44" fontId="13" fillId="13" borderId="15" xfId="0" applyNumberFormat="1" applyFont="1" applyFill="1" applyBorder="1" applyAlignment="1" applyProtection="1">
      <alignment horizontal="center" vertical="center"/>
      <protection locked="0"/>
    </xf>
    <xf numFmtId="44" fontId="13" fillId="13" borderId="16" xfId="0" applyNumberFormat="1" applyFont="1" applyFill="1" applyBorder="1" applyAlignment="1" applyProtection="1">
      <alignment horizontal="center" vertical="center"/>
      <protection locked="0"/>
    </xf>
    <xf numFmtId="44" fontId="13" fillId="13" borderId="17" xfId="0" applyNumberFormat="1" applyFont="1" applyFill="1" applyBorder="1" applyAlignment="1" applyProtection="1">
      <alignment horizontal="center" vertical="center"/>
      <protection locked="0"/>
    </xf>
    <xf numFmtId="44" fontId="13" fillId="12" borderId="15" xfId="0" applyNumberFormat="1" applyFont="1" applyFill="1" applyBorder="1" applyAlignment="1" applyProtection="1">
      <alignment horizontal="center" vertical="center"/>
      <protection locked="0"/>
    </xf>
    <xf numFmtId="44" fontId="13" fillId="12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wrapText="1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wrapText="1" indent="1"/>
    </xf>
    <xf numFmtId="0" fontId="13" fillId="12" borderId="22" xfId="0" applyFont="1" applyFill="1" applyBorder="1" applyAlignment="1" applyProtection="1">
      <alignment horizontal="center" vertical="center" wrapText="1"/>
      <protection locked="0"/>
    </xf>
    <xf numFmtId="0" fontId="13" fillId="12" borderId="23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164" fontId="13" fillId="8" borderId="18" xfId="1" applyFont="1" applyFill="1" applyBorder="1" applyAlignment="1" applyProtection="1">
      <alignment horizontal="center" vertical="center"/>
      <protection locked="0"/>
    </xf>
    <xf numFmtId="164" fontId="13" fillId="8" borderId="12" xfId="1" applyFont="1" applyFill="1" applyBorder="1" applyAlignment="1" applyProtection="1">
      <alignment horizontal="center" vertical="center"/>
      <protection locked="0"/>
    </xf>
    <xf numFmtId="164" fontId="13" fillId="8" borderId="13" xfId="1" applyFont="1" applyFill="1" applyBorder="1" applyAlignment="1" applyProtection="1">
      <alignment horizontal="center" vertical="center"/>
      <protection locked="0"/>
    </xf>
    <xf numFmtId="164" fontId="13" fillId="7" borderId="18" xfId="1" applyFont="1" applyFill="1" applyBorder="1" applyAlignment="1" applyProtection="1">
      <alignment horizontal="center" vertical="center"/>
      <protection locked="0"/>
    </xf>
    <xf numFmtId="164" fontId="13" fillId="7" borderId="12" xfId="1" applyFont="1" applyFill="1" applyBorder="1" applyAlignment="1" applyProtection="1">
      <alignment horizontal="center" vertical="center"/>
      <protection locked="0"/>
    </xf>
    <xf numFmtId="164" fontId="13" fillId="7" borderId="13" xfId="1" applyFont="1" applyFill="1" applyBorder="1" applyAlignment="1" applyProtection="1">
      <alignment horizontal="center" vertical="center"/>
      <protection locked="0"/>
    </xf>
    <xf numFmtId="0" fontId="20" fillId="15" borderId="0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 indent="1"/>
      <protection locked="0"/>
    </xf>
    <xf numFmtId="0" fontId="1" fillId="0" borderId="21" xfId="0" applyFont="1" applyBorder="1" applyAlignment="1" applyProtection="1">
      <alignment horizontal="left" vertical="center" wrapText="1" inden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717550</xdr:colOff>
      <xdr:row>0</xdr:row>
      <xdr:rowOff>132030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"/>
          <a:ext cx="717549" cy="132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1:Y67"/>
  <sheetViews>
    <sheetView showGridLines="0" tabSelected="1" workbookViewId="0">
      <pane ySplit="5" topLeftCell="A6" activePane="bottomLeft" state="frozen"/>
      <selection pane="bottomLeft" activeCell="G2" sqref="G2"/>
    </sheetView>
  </sheetViews>
  <sheetFormatPr defaultColWidth="10.83203125" defaultRowHeight="14.5" x14ac:dyDescent="0.35"/>
  <cols>
    <col min="1" max="1" width="1.5" style="5" customWidth="1"/>
    <col min="2" max="2" width="37" style="74" customWidth="1"/>
    <col min="3" max="6" width="15" style="75" hidden="1" customWidth="1"/>
    <col min="7" max="22" width="15" style="75" customWidth="1"/>
    <col min="23" max="23" width="15" style="75" hidden="1" customWidth="1"/>
    <col min="24" max="24" width="18" style="5" customWidth="1"/>
    <col min="25" max="25" width="12.33203125" style="5" bestFit="1" customWidth="1"/>
    <col min="26" max="16384" width="10.83203125" style="5"/>
  </cols>
  <sheetData>
    <row r="1" spans="2:24" x14ac:dyDescent="0.35">
      <c r="B1" s="76"/>
    </row>
    <row r="2" spans="2:24" ht="38.15" customHeight="1" x14ac:dyDescent="0.35">
      <c r="B2" s="1" t="s">
        <v>17</v>
      </c>
      <c r="C2" s="2"/>
      <c r="D2" s="2"/>
      <c r="E2" s="2"/>
      <c r="F2" s="2"/>
      <c r="G2" s="2"/>
      <c r="H2" s="2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3"/>
      <c r="X2" s="4">
        <f>X61</f>
        <v>796300</v>
      </c>
    </row>
    <row r="3" spans="2:24" ht="8.15" customHeight="1" thickBot="1" x14ac:dyDescent="0.4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2:24" ht="18.5" customHeight="1" x14ac:dyDescent="0.35">
      <c r="B4" s="79" t="s">
        <v>13</v>
      </c>
      <c r="C4" s="81" t="s">
        <v>8</v>
      </c>
      <c r="D4" s="82"/>
      <c r="E4" s="82"/>
      <c r="F4" s="83"/>
      <c r="G4" s="84" t="s">
        <v>8</v>
      </c>
      <c r="H4" s="85"/>
      <c r="I4" s="85"/>
      <c r="J4" s="86"/>
      <c r="K4" s="84" t="s">
        <v>10</v>
      </c>
      <c r="L4" s="85"/>
      <c r="M4" s="85"/>
      <c r="N4" s="86"/>
      <c r="O4" s="84" t="s">
        <v>11</v>
      </c>
      <c r="P4" s="85"/>
      <c r="Q4" s="85"/>
      <c r="R4" s="86"/>
      <c r="S4" s="84" t="s">
        <v>12</v>
      </c>
      <c r="T4" s="85"/>
      <c r="U4" s="85"/>
      <c r="V4" s="86"/>
      <c r="W4" s="8"/>
      <c r="X4" s="77" t="s">
        <v>27</v>
      </c>
    </row>
    <row r="5" spans="2:24" ht="22" customHeight="1" thickBot="1" x14ac:dyDescent="0.4">
      <c r="B5" s="80"/>
      <c r="C5" s="9" t="s">
        <v>14</v>
      </c>
      <c r="D5" s="10" t="s">
        <v>15</v>
      </c>
      <c r="E5" s="10" t="s">
        <v>16</v>
      </c>
      <c r="F5" s="11" t="s">
        <v>18</v>
      </c>
      <c r="G5" s="12" t="s">
        <v>19</v>
      </c>
      <c r="H5" s="13" t="s">
        <v>20</v>
      </c>
      <c r="I5" s="13" t="s">
        <v>21</v>
      </c>
      <c r="J5" s="14" t="s">
        <v>18</v>
      </c>
      <c r="K5" s="12" t="s">
        <v>52</v>
      </c>
      <c r="L5" s="13" t="s">
        <v>53</v>
      </c>
      <c r="M5" s="13" t="s">
        <v>54</v>
      </c>
      <c r="N5" s="14" t="s">
        <v>22</v>
      </c>
      <c r="O5" s="12" t="s">
        <v>24</v>
      </c>
      <c r="P5" s="13" t="s">
        <v>25</v>
      </c>
      <c r="Q5" s="13" t="s">
        <v>26</v>
      </c>
      <c r="R5" s="14" t="s">
        <v>55</v>
      </c>
      <c r="S5" s="12" t="s">
        <v>14</v>
      </c>
      <c r="T5" s="13" t="s">
        <v>15</v>
      </c>
      <c r="U5" s="13" t="s">
        <v>56</v>
      </c>
      <c r="V5" s="14" t="s">
        <v>23</v>
      </c>
      <c r="W5" s="13" t="s">
        <v>23</v>
      </c>
      <c r="X5" s="78"/>
    </row>
    <row r="6" spans="2:24" s="24" customFormat="1" ht="18" customHeight="1" x14ac:dyDescent="0.35">
      <c r="B6" s="15" t="s">
        <v>45</v>
      </c>
      <c r="C6" s="16">
        <f>SUM(C7:C12)</f>
        <v>0</v>
      </c>
      <c r="D6" s="17">
        <f>SUM(D7:D12)</f>
        <v>0</v>
      </c>
      <c r="E6" s="17">
        <f>SUM(E7:E12)</f>
        <v>0</v>
      </c>
      <c r="F6" s="18">
        <f t="shared" ref="F6:F13" si="0">SUM(C6:E6)</f>
        <v>0</v>
      </c>
      <c r="G6" s="19">
        <f>SUM(G7:G12)</f>
        <v>70000</v>
      </c>
      <c r="H6" s="20">
        <f>SUM(H7:H12)</f>
        <v>10000</v>
      </c>
      <c r="I6" s="20">
        <f>SUM(I7:I12)</f>
        <v>10000</v>
      </c>
      <c r="J6" s="21">
        <f t="shared" ref="J6:J13" si="1">SUM(G6:I6)</f>
        <v>90000</v>
      </c>
      <c r="K6" s="19">
        <f>SUM(K7:K12)</f>
        <v>0</v>
      </c>
      <c r="L6" s="19">
        <f>SUM(L7:L12)</f>
        <v>0</v>
      </c>
      <c r="M6" s="19">
        <f>SUM(M7:M12)</f>
        <v>0</v>
      </c>
      <c r="N6" s="21">
        <f t="shared" ref="N6" si="2">SUM(K6:M6)</f>
        <v>0</v>
      </c>
      <c r="O6" s="19">
        <f>SUM(O7:O12)</f>
        <v>0</v>
      </c>
      <c r="P6" s="19">
        <f t="shared" ref="P6:U6" si="3">SUM(P7:P12)</f>
        <v>0</v>
      </c>
      <c r="Q6" s="19">
        <f t="shared" si="3"/>
        <v>0</v>
      </c>
      <c r="R6" s="21">
        <f t="shared" ref="R6" si="4">SUM(O6:Q6)</f>
        <v>0</v>
      </c>
      <c r="S6" s="19">
        <f t="shared" si="3"/>
        <v>0</v>
      </c>
      <c r="T6" s="19">
        <f t="shared" si="3"/>
        <v>0</v>
      </c>
      <c r="U6" s="19">
        <f t="shared" si="3"/>
        <v>0</v>
      </c>
      <c r="V6" s="21">
        <f t="shared" ref="V6" si="5">SUM(S6:U6)</f>
        <v>0</v>
      </c>
      <c r="W6" s="22"/>
      <c r="X6" s="23">
        <f>J6+N6+R6+V6</f>
        <v>90000</v>
      </c>
    </row>
    <row r="7" spans="2:24" s="24" customFormat="1" ht="18" customHeight="1" x14ac:dyDescent="0.35">
      <c r="B7" s="25" t="s">
        <v>46</v>
      </c>
      <c r="C7" s="26"/>
      <c r="D7" s="27"/>
      <c r="E7" s="27"/>
      <c r="F7" s="28">
        <f t="shared" si="0"/>
        <v>0</v>
      </c>
      <c r="G7" s="29">
        <v>50000</v>
      </c>
      <c r="H7" s="30"/>
      <c r="I7" s="30"/>
      <c r="J7" s="31">
        <f t="shared" si="1"/>
        <v>50000</v>
      </c>
      <c r="K7" s="29"/>
      <c r="L7" s="30"/>
      <c r="M7" s="30"/>
      <c r="N7" s="31"/>
      <c r="O7" s="29"/>
      <c r="P7" s="30"/>
      <c r="Q7" s="30"/>
      <c r="R7" s="31"/>
      <c r="S7" s="29"/>
      <c r="T7" s="30"/>
      <c r="U7" s="30"/>
      <c r="V7" s="31"/>
      <c r="W7" s="32"/>
      <c r="X7" s="33"/>
    </row>
    <row r="8" spans="2:24" s="24" customFormat="1" ht="18" customHeight="1" thickBot="1" x14ac:dyDescent="0.4">
      <c r="B8" s="25" t="s">
        <v>44</v>
      </c>
      <c r="C8" s="26"/>
      <c r="D8" s="27"/>
      <c r="E8" s="27"/>
      <c r="F8" s="28"/>
      <c r="G8" s="29">
        <v>5000</v>
      </c>
      <c r="H8" s="29">
        <v>5000</v>
      </c>
      <c r="I8" s="29">
        <v>5000</v>
      </c>
      <c r="J8" s="31">
        <f t="shared" si="1"/>
        <v>15000</v>
      </c>
      <c r="K8" s="29"/>
      <c r="L8" s="29"/>
      <c r="M8" s="29"/>
      <c r="N8" s="31"/>
      <c r="O8" s="29"/>
      <c r="P8" s="29"/>
      <c r="Q8" s="29"/>
      <c r="R8" s="31"/>
      <c r="S8" s="29"/>
      <c r="T8" s="29"/>
      <c r="U8" s="29"/>
      <c r="V8" s="31"/>
      <c r="W8" s="32"/>
      <c r="X8" s="33"/>
    </row>
    <row r="9" spans="2:24" s="24" customFormat="1" ht="18" customHeight="1" x14ac:dyDescent="0.35">
      <c r="B9" s="15" t="s">
        <v>3</v>
      </c>
      <c r="C9" s="16">
        <f>SUM(C10:C13)</f>
        <v>0</v>
      </c>
      <c r="D9" s="17">
        <f>SUM(D10:D13)</f>
        <v>0</v>
      </c>
      <c r="E9" s="17">
        <f>SUM(E10:E13)</f>
        <v>0</v>
      </c>
      <c r="F9" s="18">
        <f t="shared" si="0"/>
        <v>0</v>
      </c>
      <c r="G9" s="19">
        <f>SUM(G10:G13)</f>
        <v>8000</v>
      </c>
      <c r="H9" s="20">
        <f>SUM(H10:H13)</f>
        <v>3000</v>
      </c>
      <c r="I9" s="20">
        <f>SUM(I10:I13)</f>
        <v>3000</v>
      </c>
      <c r="J9" s="20">
        <f>G9+H9+I9</f>
        <v>14000</v>
      </c>
      <c r="K9" s="20">
        <f>SUM(K10:K13)</f>
        <v>0</v>
      </c>
      <c r="L9" s="20">
        <f>SUM(L10:L13)</f>
        <v>0</v>
      </c>
      <c r="M9" s="20">
        <f>SUM(M10:M13)</f>
        <v>0</v>
      </c>
      <c r="N9" s="20">
        <f>K9+L9+M9</f>
        <v>0</v>
      </c>
      <c r="O9" s="20">
        <f>SUM(O10:O13)</f>
        <v>0</v>
      </c>
      <c r="P9" s="20">
        <f>SUM(P10:P13)</f>
        <v>0</v>
      </c>
      <c r="Q9" s="20">
        <f>SUM(Q10:Q13)</f>
        <v>0</v>
      </c>
      <c r="R9" s="20">
        <f>O9+P9+Q9</f>
        <v>0</v>
      </c>
      <c r="S9" s="20">
        <f>SUM(S10:S13)</f>
        <v>0</v>
      </c>
      <c r="T9" s="20">
        <f>SUM(T10:T13)</f>
        <v>0</v>
      </c>
      <c r="U9" s="20">
        <f>SUM(U10:U13)</f>
        <v>0</v>
      </c>
      <c r="V9" s="20">
        <f>S9+T9+U9</f>
        <v>0</v>
      </c>
      <c r="W9" s="20"/>
      <c r="X9" s="34">
        <f>J9+N9+R9+V9</f>
        <v>14000</v>
      </c>
    </row>
    <row r="10" spans="2:24" s="24" customFormat="1" ht="18" customHeight="1" x14ac:dyDescent="0.35">
      <c r="B10" s="35" t="s">
        <v>5</v>
      </c>
      <c r="C10" s="26"/>
      <c r="D10" s="27"/>
      <c r="E10" s="27"/>
      <c r="F10" s="28">
        <f t="shared" si="0"/>
        <v>0</v>
      </c>
      <c r="G10" s="29">
        <v>5000</v>
      </c>
      <c r="H10" s="30"/>
      <c r="I10" s="30"/>
      <c r="J10" s="31">
        <f t="shared" si="1"/>
        <v>5000</v>
      </c>
      <c r="K10" s="29"/>
      <c r="L10" s="30"/>
      <c r="M10" s="30"/>
      <c r="N10" s="31"/>
      <c r="O10" s="29"/>
      <c r="P10" s="30"/>
      <c r="Q10" s="30"/>
      <c r="R10" s="31"/>
      <c r="S10" s="29"/>
      <c r="T10" s="30"/>
      <c r="U10" s="30"/>
      <c r="V10" s="31"/>
      <c r="W10" s="32"/>
      <c r="X10" s="33"/>
    </row>
    <row r="11" spans="2:24" s="24" customFormat="1" ht="18" customHeight="1" x14ac:dyDescent="0.35">
      <c r="B11" s="36" t="s">
        <v>4</v>
      </c>
      <c r="C11" s="26"/>
      <c r="D11" s="27"/>
      <c r="E11" s="27"/>
      <c r="F11" s="28">
        <f>SUM(C11:E11)</f>
        <v>0</v>
      </c>
      <c r="G11" s="29"/>
      <c r="H11" s="30"/>
      <c r="I11" s="30"/>
      <c r="J11" s="31">
        <f>SUM(G11:I11)</f>
        <v>0</v>
      </c>
      <c r="K11" s="29"/>
      <c r="L11" s="30"/>
      <c r="M11" s="30"/>
      <c r="N11" s="31"/>
      <c r="O11" s="29"/>
      <c r="P11" s="30"/>
      <c r="Q11" s="30"/>
      <c r="R11" s="31"/>
      <c r="S11" s="29"/>
      <c r="T11" s="30"/>
      <c r="U11" s="30"/>
      <c r="V11" s="31"/>
      <c r="W11" s="32"/>
      <c r="X11" s="33"/>
    </row>
    <row r="12" spans="2:24" s="24" customFormat="1" ht="18" customHeight="1" x14ac:dyDescent="0.35">
      <c r="B12" s="89" t="s">
        <v>73</v>
      </c>
      <c r="C12" s="37"/>
      <c r="D12" s="27"/>
      <c r="E12" s="27"/>
      <c r="F12" s="28">
        <f>SUM(C12:E12)</f>
        <v>0</v>
      </c>
      <c r="G12" s="29">
        <v>2000</v>
      </c>
      <c r="H12" s="29">
        <v>2000</v>
      </c>
      <c r="I12" s="29">
        <v>2000</v>
      </c>
      <c r="J12" s="31">
        <f>SUM(G12:I12)</f>
        <v>6000</v>
      </c>
      <c r="K12" s="29"/>
      <c r="L12" s="30"/>
      <c r="M12" s="30"/>
      <c r="N12" s="31"/>
      <c r="O12" s="29"/>
      <c r="P12" s="30"/>
      <c r="Q12" s="30"/>
      <c r="R12" s="31"/>
      <c r="S12" s="29"/>
      <c r="T12" s="30"/>
      <c r="U12" s="30"/>
      <c r="V12" s="31"/>
      <c r="W12" s="32"/>
      <c r="X12" s="33"/>
    </row>
    <row r="13" spans="2:24" s="24" customFormat="1" ht="18" customHeight="1" thickBot="1" x14ac:dyDescent="0.4">
      <c r="B13" s="36" t="s">
        <v>28</v>
      </c>
      <c r="C13" s="37"/>
      <c r="D13" s="27"/>
      <c r="E13" s="27"/>
      <c r="F13" s="28">
        <f t="shared" si="0"/>
        <v>0</v>
      </c>
      <c r="G13" s="29">
        <v>1000</v>
      </c>
      <c r="H13" s="29">
        <v>1000</v>
      </c>
      <c r="I13" s="29">
        <v>1000</v>
      </c>
      <c r="J13" s="31">
        <f t="shared" si="1"/>
        <v>3000</v>
      </c>
      <c r="K13" s="29"/>
      <c r="L13" s="30"/>
      <c r="M13" s="30"/>
      <c r="N13" s="31"/>
      <c r="O13" s="29"/>
      <c r="P13" s="30"/>
      <c r="Q13" s="30"/>
      <c r="R13" s="31"/>
      <c r="S13" s="29"/>
      <c r="T13" s="30"/>
      <c r="U13" s="30"/>
      <c r="V13" s="31"/>
      <c r="W13" s="32"/>
      <c r="X13" s="33"/>
    </row>
    <row r="14" spans="2:24" s="24" customFormat="1" ht="18" customHeight="1" x14ac:dyDescent="0.35">
      <c r="B14" s="15" t="s">
        <v>60</v>
      </c>
      <c r="C14" s="16">
        <f>SUM(C15:C26)</f>
        <v>0</v>
      </c>
      <c r="D14" s="17">
        <f>SUM(D15:D26)</f>
        <v>0</v>
      </c>
      <c r="E14" s="17">
        <f>SUM(E15:E26)</f>
        <v>0</v>
      </c>
      <c r="F14" s="18">
        <f t="shared" ref="F14:F55" si="6">SUM(C14:E14)</f>
        <v>0</v>
      </c>
      <c r="G14" s="19">
        <f>SUM(G15:G26)</f>
        <v>48800</v>
      </c>
      <c r="H14" s="19">
        <f>SUM(H15:H26)</f>
        <v>2000</v>
      </c>
      <c r="I14" s="19">
        <f>SUM(I15:I26)</f>
        <v>2000</v>
      </c>
      <c r="J14" s="19">
        <f>G14+H14+I14</f>
        <v>52800</v>
      </c>
      <c r="K14" s="19">
        <f>SUM(K15:K26)</f>
        <v>0</v>
      </c>
      <c r="L14" s="19">
        <f>SUM(L15:L26)</f>
        <v>0</v>
      </c>
      <c r="M14" s="19">
        <f>SUM(M15:M26)</f>
        <v>0</v>
      </c>
      <c r="N14" s="19">
        <f>K14+L14+M14</f>
        <v>0</v>
      </c>
      <c r="O14" s="19">
        <f>SUM(O15:O26)</f>
        <v>0</v>
      </c>
      <c r="P14" s="19">
        <f>SUM(P15:P26)</f>
        <v>0</v>
      </c>
      <c r="Q14" s="19">
        <f>SUM(Q15:Q26)</f>
        <v>0</v>
      </c>
      <c r="R14" s="19">
        <f>O14+P14+Q14</f>
        <v>0</v>
      </c>
      <c r="S14" s="19">
        <f>SUM(S15:S26)</f>
        <v>0</v>
      </c>
      <c r="T14" s="19">
        <f>SUM(T15:T26)</f>
        <v>0</v>
      </c>
      <c r="U14" s="19">
        <f>SUM(U15:U26)</f>
        <v>0</v>
      </c>
      <c r="V14" s="19">
        <f>S14+T14+U14</f>
        <v>0</v>
      </c>
      <c r="W14" s="20"/>
      <c r="X14" s="34">
        <f>J14+N14+R14+V14</f>
        <v>52800</v>
      </c>
    </row>
    <row r="15" spans="2:24" s="24" customFormat="1" ht="18" customHeight="1" x14ac:dyDescent="0.35">
      <c r="B15" s="38" t="s">
        <v>61</v>
      </c>
      <c r="C15" s="26"/>
      <c r="D15" s="27"/>
      <c r="E15" s="27"/>
      <c r="F15" s="28">
        <f t="shared" si="6"/>
        <v>0</v>
      </c>
      <c r="G15" s="29"/>
      <c r="H15" s="30"/>
      <c r="I15" s="30"/>
      <c r="J15" s="31"/>
      <c r="K15" s="29"/>
      <c r="L15" s="30"/>
      <c r="M15" s="30"/>
      <c r="N15" s="31">
        <f t="shared" ref="N15" si="7">SUM(K15:M15)</f>
        <v>0</v>
      </c>
      <c r="O15" s="29"/>
      <c r="P15" s="30"/>
      <c r="Q15" s="30"/>
      <c r="R15" s="31">
        <f t="shared" ref="R15" si="8">SUM(O15:Q15)</f>
        <v>0</v>
      </c>
      <c r="S15" s="29"/>
      <c r="T15" s="30"/>
      <c r="U15" s="30"/>
      <c r="V15" s="31">
        <f t="shared" ref="V15" si="9">SUM(S15:U15)</f>
        <v>0</v>
      </c>
      <c r="W15" s="32"/>
      <c r="X15" s="33"/>
    </row>
    <row r="16" spans="2:24" s="24" customFormat="1" ht="18" customHeight="1" x14ac:dyDescent="0.35">
      <c r="B16" s="38" t="s">
        <v>62</v>
      </c>
      <c r="C16" s="26"/>
      <c r="D16" s="27"/>
      <c r="E16" s="27"/>
      <c r="F16" s="28"/>
      <c r="G16" s="29">
        <v>11800</v>
      </c>
      <c r="H16" s="39"/>
      <c r="I16" s="39"/>
      <c r="J16" s="31"/>
      <c r="K16" s="29"/>
      <c r="L16" s="30"/>
      <c r="M16" s="30"/>
      <c r="N16" s="31"/>
      <c r="O16" s="29"/>
      <c r="P16" s="30"/>
      <c r="Q16" s="30"/>
      <c r="R16" s="31"/>
      <c r="S16" s="29"/>
      <c r="T16" s="30"/>
      <c r="U16" s="30"/>
      <c r="V16" s="31"/>
      <c r="W16" s="32"/>
      <c r="X16" s="33"/>
    </row>
    <row r="17" spans="2:24" s="24" customFormat="1" ht="18" customHeight="1" x14ac:dyDescent="0.35">
      <c r="B17" s="38" t="s">
        <v>63</v>
      </c>
      <c r="C17" s="26"/>
      <c r="D17" s="27"/>
      <c r="E17" s="27"/>
      <c r="F17" s="28"/>
      <c r="G17" s="29">
        <v>6500</v>
      </c>
      <c r="H17" s="39"/>
      <c r="I17" s="39"/>
      <c r="J17" s="31"/>
      <c r="K17" s="29"/>
      <c r="L17" s="30"/>
      <c r="M17" s="30"/>
      <c r="N17" s="31"/>
      <c r="O17" s="29"/>
      <c r="P17" s="30"/>
      <c r="Q17" s="30"/>
      <c r="R17" s="31"/>
      <c r="S17" s="29"/>
      <c r="T17" s="30"/>
      <c r="U17" s="30"/>
      <c r="V17" s="31"/>
      <c r="W17" s="32"/>
      <c r="X17" s="33"/>
    </row>
    <row r="18" spans="2:24" s="24" customFormat="1" ht="18" customHeight="1" x14ac:dyDescent="0.35">
      <c r="B18" s="40" t="s">
        <v>59</v>
      </c>
      <c r="C18" s="26"/>
      <c r="D18" s="27"/>
      <c r="E18" s="27"/>
      <c r="F18" s="28"/>
      <c r="G18" s="29">
        <v>3500</v>
      </c>
      <c r="H18" s="30"/>
      <c r="I18" s="30"/>
      <c r="J18" s="31"/>
      <c r="K18" s="29"/>
      <c r="L18" s="30"/>
      <c r="M18" s="30"/>
      <c r="N18" s="31"/>
      <c r="O18" s="29"/>
      <c r="P18" s="30"/>
      <c r="Q18" s="30"/>
      <c r="R18" s="31"/>
      <c r="S18" s="29"/>
      <c r="T18" s="30"/>
      <c r="U18" s="30"/>
      <c r="V18" s="31"/>
      <c r="W18" s="32"/>
      <c r="X18" s="33"/>
    </row>
    <row r="19" spans="2:24" s="24" customFormat="1" ht="18" customHeight="1" x14ac:dyDescent="0.35">
      <c r="B19" s="41" t="s">
        <v>47</v>
      </c>
      <c r="C19" s="26"/>
      <c r="D19" s="27"/>
      <c r="E19" s="27"/>
      <c r="F19" s="28"/>
      <c r="G19" s="29">
        <v>2000</v>
      </c>
      <c r="H19" s="29">
        <v>2000</v>
      </c>
      <c r="I19" s="29">
        <v>2000</v>
      </c>
      <c r="J19" s="31"/>
      <c r="K19" s="29"/>
      <c r="L19" s="30"/>
      <c r="M19" s="30"/>
      <c r="N19" s="31"/>
      <c r="O19" s="29"/>
      <c r="P19" s="30"/>
      <c r="Q19" s="30"/>
      <c r="R19" s="31"/>
      <c r="S19" s="29"/>
      <c r="T19" s="30"/>
      <c r="U19" s="30"/>
      <c r="V19" s="31"/>
      <c r="W19" s="32"/>
      <c r="X19" s="33"/>
    </row>
    <row r="20" spans="2:24" s="24" customFormat="1" ht="18" customHeight="1" x14ac:dyDescent="0.35">
      <c r="B20" s="41" t="s">
        <v>48</v>
      </c>
      <c r="C20" s="26"/>
      <c r="D20" s="27"/>
      <c r="E20" s="27"/>
      <c r="F20" s="28"/>
      <c r="G20" s="29"/>
      <c r="H20" s="30"/>
      <c r="I20" s="30"/>
      <c r="J20" s="31"/>
      <c r="K20" s="29"/>
      <c r="L20" s="30"/>
      <c r="M20" s="30"/>
      <c r="N20" s="31"/>
      <c r="O20" s="29"/>
      <c r="P20" s="30"/>
      <c r="Q20" s="30"/>
      <c r="R20" s="31"/>
      <c r="S20" s="29"/>
      <c r="T20" s="30"/>
      <c r="U20" s="30"/>
      <c r="V20" s="31"/>
      <c r="W20" s="32"/>
      <c r="X20" s="33"/>
    </row>
    <row r="21" spans="2:24" s="24" customFormat="1" ht="18" customHeight="1" x14ac:dyDescent="0.35">
      <c r="B21" s="38" t="s">
        <v>64</v>
      </c>
      <c r="C21" s="26"/>
      <c r="D21" s="27"/>
      <c r="E21" s="27"/>
      <c r="F21" s="28"/>
      <c r="G21" s="29">
        <v>25000</v>
      </c>
      <c r="H21" s="30"/>
      <c r="I21" s="30"/>
      <c r="J21" s="31"/>
      <c r="K21" s="29"/>
      <c r="L21" s="30"/>
      <c r="M21" s="30"/>
      <c r="N21" s="31"/>
      <c r="O21" s="29"/>
      <c r="P21" s="30"/>
      <c r="Q21" s="30"/>
      <c r="R21" s="31"/>
      <c r="S21" s="29"/>
      <c r="T21" s="30"/>
      <c r="U21" s="30"/>
      <c r="V21" s="31"/>
      <c r="W21" s="32"/>
      <c r="X21" s="33"/>
    </row>
    <row r="22" spans="2:24" s="24" customFormat="1" ht="18" customHeight="1" x14ac:dyDescent="0.35">
      <c r="B22" s="40" t="s">
        <v>58</v>
      </c>
      <c r="C22" s="26"/>
      <c r="D22" s="27"/>
      <c r="E22" s="27"/>
      <c r="F22" s="28">
        <f t="shared" si="6"/>
        <v>0</v>
      </c>
      <c r="G22" s="29"/>
      <c r="H22" s="30"/>
      <c r="I22" s="30"/>
      <c r="J22" s="31">
        <f t="shared" ref="J22:J55" si="10">SUM(G22:I22)</f>
        <v>0</v>
      </c>
      <c r="K22" s="29"/>
      <c r="L22" s="30"/>
      <c r="M22" s="30"/>
      <c r="N22" s="31">
        <f t="shared" ref="N22:N23" si="11">SUM(K22:M22)</f>
        <v>0</v>
      </c>
      <c r="O22" s="29"/>
      <c r="P22" s="30"/>
      <c r="Q22" s="30"/>
      <c r="R22" s="31">
        <f t="shared" ref="R22:R23" si="12">SUM(O22:Q22)</f>
        <v>0</v>
      </c>
      <c r="S22" s="29"/>
      <c r="T22" s="30"/>
      <c r="U22" s="30"/>
      <c r="V22" s="31">
        <f t="shared" ref="V22:V23" si="13">SUM(S22:U22)</f>
        <v>0</v>
      </c>
      <c r="W22" s="32"/>
      <c r="X22" s="33"/>
    </row>
    <row r="23" spans="2:24" s="24" customFormat="1" ht="18" customHeight="1" x14ac:dyDescent="0.35">
      <c r="B23" s="88" t="s">
        <v>74</v>
      </c>
      <c r="C23" s="26"/>
      <c r="D23" s="27"/>
      <c r="E23" s="27"/>
      <c r="F23" s="28">
        <f t="shared" si="6"/>
        <v>0</v>
      </c>
      <c r="G23" s="29"/>
      <c r="H23" s="30"/>
      <c r="I23" s="30"/>
      <c r="J23" s="31">
        <f t="shared" si="10"/>
        <v>0</v>
      </c>
      <c r="K23" s="29"/>
      <c r="L23" s="30"/>
      <c r="M23" s="30"/>
      <c r="N23" s="31">
        <f t="shared" si="11"/>
        <v>0</v>
      </c>
      <c r="O23" s="29"/>
      <c r="P23" s="30"/>
      <c r="Q23" s="30"/>
      <c r="R23" s="31">
        <f t="shared" si="12"/>
        <v>0</v>
      </c>
      <c r="S23" s="29"/>
      <c r="T23" s="30"/>
      <c r="U23" s="30"/>
      <c r="V23" s="31">
        <f t="shared" si="13"/>
        <v>0</v>
      </c>
      <c r="W23" s="32"/>
      <c r="X23" s="33"/>
    </row>
    <row r="24" spans="2:24" s="24" customFormat="1" ht="18" customHeight="1" x14ac:dyDescent="0.35">
      <c r="B24" s="88" t="s">
        <v>75</v>
      </c>
      <c r="C24" s="26"/>
      <c r="D24" s="27"/>
      <c r="E24" s="27"/>
      <c r="F24" s="28"/>
      <c r="G24" s="29"/>
      <c r="H24" s="30"/>
      <c r="I24" s="30"/>
      <c r="J24" s="31"/>
      <c r="K24" s="29"/>
      <c r="L24" s="30"/>
      <c r="M24" s="30"/>
      <c r="N24" s="31"/>
      <c r="O24" s="29"/>
      <c r="P24" s="30"/>
      <c r="Q24" s="30"/>
      <c r="R24" s="31"/>
      <c r="S24" s="29"/>
      <c r="T24" s="30"/>
      <c r="U24" s="30"/>
      <c r="V24" s="31"/>
      <c r="W24" s="32"/>
      <c r="X24" s="33"/>
    </row>
    <row r="25" spans="2:24" s="24" customFormat="1" ht="18" customHeight="1" x14ac:dyDescent="0.35">
      <c r="B25" s="38" t="s">
        <v>65</v>
      </c>
      <c r="C25" s="26"/>
      <c r="D25" s="27"/>
      <c r="E25" s="27"/>
      <c r="F25" s="28"/>
      <c r="G25" s="29"/>
      <c r="H25" s="30"/>
      <c r="I25" s="30"/>
      <c r="J25" s="31"/>
      <c r="K25" s="29"/>
      <c r="L25" s="30"/>
      <c r="M25" s="30"/>
      <c r="N25" s="31"/>
      <c r="O25" s="29"/>
      <c r="P25" s="30"/>
      <c r="Q25" s="30"/>
      <c r="R25" s="31"/>
      <c r="S25" s="29"/>
      <c r="T25" s="30"/>
      <c r="U25" s="30"/>
      <c r="V25" s="31"/>
      <c r="W25" s="32"/>
      <c r="X25" s="33"/>
    </row>
    <row r="26" spans="2:24" s="24" customFormat="1" ht="18" customHeight="1" thickBot="1" x14ac:dyDescent="0.4">
      <c r="B26" s="35" t="s">
        <v>29</v>
      </c>
      <c r="C26" s="26"/>
      <c r="D26" s="27"/>
      <c r="E26" s="27"/>
      <c r="F26" s="28">
        <f t="shared" si="6"/>
        <v>0</v>
      </c>
      <c r="G26" s="29"/>
      <c r="H26" s="30"/>
      <c r="I26" s="30"/>
      <c r="J26" s="31">
        <f t="shared" si="10"/>
        <v>0</v>
      </c>
      <c r="K26" s="29"/>
      <c r="L26" s="30"/>
      <c r="M26" s="30"/>
      <c r="N26" s="31">
        <f t="shared" ref="N26:N37" si="14">SUM(K26:M26)</f>
        <v>0</v>
      </c>
      <c r="O26" s="29"/>
      <c r="P26" s="30"/>
      <c r="Q26" s="30"/>
      <c r="R26" s="31">
        <f t="shared" ref="R26:R37" si="15">SUM(O26:Q26)</f>
        <v>0</v>
      </c>
      <c r="S26" s="29"/>
      <c r="T26" s="30"/>
      <c r="U26" s="30"/>
      <c r="V26" s="31">
        <f t="shared" ref="V26:V37" si="16">SUM(S26:U26)</f>
        <v>0</v>
      </c>
      <c r="W26" s="32"/>
      <c r="X26" s="33"/>
    </row>
    <row r="27" spans="2:24" s="24" customFormat="1" ht="18" customHeight="1" x14ac:dyDescent="0.35">
      <c r="B27" s="15" t="s">
        <v>0</v>
      </c>
      <c r="C27" s="16">
        <f>SUM(C28:C30)</f>
        <v>0</v>
      </c>
      <c r="D27" s="17">
        <f>SUM(D28:D30)</f>
        <v>0</v>
      </c>
      <c r="E27" s="17">
        <f>SUM(E28:E30)</f>
        <v>0</v>
      </c>
      <c r="F27" s="18">
        <f t="shared" si="6"/>
        <v>0</v>
      </c>
      <c r="G27" s="19">
        <f>SUM(G28:G30)</f>
        <v>0</v>
      </c>
      <c r="H27" s="19">
        <f t="shared" ref="H27:I27" si="17">SUM(H28:H30)</f>
        <v>0</v>
      </c>
      <c r="I27" s="19">
        <f t="shared" si="17"/>
        <v>0</v>
      </c>
      <c r="J27" s="21">
        <f t="shared" si="10"/>
        <v>0</v>
      </c>
      <c r="K27" s="19">
        <f>SUM(K28:K30)</f>
        <v>0</v>
      </c>
      <c r="L27" s="20">
        <f>SUM(L28:L30)</f>
        <v>0</v>
      </c>
      <c r="M27" s="20">
        <f>SUM(M28:M30)</f>
        <v>0</v>
      </c>
      <c r="N27" s="21">
        <f t="shared" si="14"/>
        <v>0</v>
      </c>
      <c r="O27" s="19">
        <f>SUM(O28:O30)</f>
        <v>0</v>
      </c>
      <c r="P27" s="20">
        <f>SUM(P28:P30)</f>
        <v>0</v>
      </c>
      <c r="Q27" s="20">
        <f>SUM(Q28:Q30)</f>
        <v>0</v>
      </c>
      <c r="R27" s="21">
        <f t="shared" si="15"/>
        <v>0</v>
      </c>
      <c r="S27" s="19">
        <f>SUM(S28:S30)</f>
        <v>0</v>
      </c>
      <c r="T27" s="20">
        <f>SUM(T28:T30)</f>
        <v>0</v>
      </c>
      <c r="U27" s="20">
        <f>SUM(U28:U30)</f>
        <v>0</v>
      </c>
      <c r="V27" s="21">
        <f t="shared" si="16"/>
        <v>0</v>
      </c>
      <c r="W27" s="20"/>
      <c r="X27" s="34">
        <f>J27+N27+R27+V27</f>
        <v>0</v>
      </c>
    </row>
    <row r="28" spans="2:24" s="24" customFormat="1" ht="18" customHeight="1" thickBot="1" x14ac:dyDescent="0.4">
      <c r="B28" s="42" t="s">
        <v>7</v>
      </c>
      <c r="C28" s="26"/>
      <c r="D28" s="27"/>
      <c r="E28" s="27"/>
      <c r="F28" s="28">
        <f t="shared" si="6"/>
        <v>0</v>
      </c>
      <c r="G28" s="29"/>
      <c r="H28" s="30"/>
      <c r="I28" s="30"/>
      <c r="J28" s="31">
        <f t="shared" si="10"/>
        <v>0</v>
      </c>
      <c r="K28" s="29"/>
      <c r="L28" s="30"/>
      <c r="M28" s="30"/>
      <c r="N28" s="31">
        <f t="shared" si="14"/>
        <v>0</v>
      </c>
      <c r="O28" s="29"/>
      <c r="P28" s="30"/>
      <c r="Q28" s="30"/>
      <c r="R28" s="31">
        <f t="shared" si="15"/>
        <v>0</v>
      </c>
      <c r="S28" s="29"/>
      <c r="T28" s="30"/>
      <c r="U28" s="30"/>
      <c r="V28" s="31">
        <f t="shared" si="16"/>
        <v>0</v>
      </c>
      <c r="W28" s="32"/>
      <c r="X28" s="33"/>
    </row>
    <row r="29" spans="2:24" s="24" customFormat="1" ht="18" customHeight="1" x14ac:dyDescent="0.35">
      <c r="B29" s="35" t="s">
        <v>1</v>
      </c>
      <c r="C29" s="26"/>
      <c r="D29" s="27"/>
      <c r="E29" s="27"/>
      <c r="F29" s="28">
        <f t="shared" si="6"/>
        <v>0</v>
      </c>
      <c r="G29" s="29"/>
      <c r="H29" s="30"/>
      <c r="I29" s="30"/>
      <c r="J29" s="31">
        <f t="shared" si="10"/>
        <v>0</v>
      </c>
      <c r="K29" s="29"/>
      <c r="L29" s="30"/>
      <c r="M29" s="30"/>
      <c r="N29" s="31">
        <f t="shared" si="14"/>
        <v>0</v>
      </c>
      <c r="O29" s="29"/>
      <c r="P29" s="30"/>
      <c r="Q29" s="30"/>
      <c r="R29" s="31">
        <f t="shared" si="15"/>
        <v>0</v>
      </c>
      <c r="S29" s="29"/>
      <c r="T29" s="30"/>
      <c r="U29" s="30"/>
      <c r="V29" s="31">
        <f t="shared" si="16"/>
        <v>0</v>
      </c>
      <c r="W29" s="32"/>
      <c r="X29" s="33"/>
    </row>
    <row r="30" spans="2:24" s="24" customFormat="1" ht="18" customHeight="1" thickBot="1" x14ac:dyDescent="0.4">
      <c r="B30" s="35" t="s">
        <v>6</v>
      </c>
      <c r="C30" s="26"/>
      <c r="D30" s="27"/>
      <c r="E30" s="27"/>
      <c r="F30" s="28">
        <f t="shared" si="6"/>
        <v>0</v>
      </c>
      <c r="G30" s="29"/>
      <c r="H30" s="30"/>
      <c r="I30" s="30"/>
      <c r="J30" s="31">
        <f t="shared" si="10"/>
        <v>0</v>
      </c>
      <c r="K30" s="29"/>
      <c r="L30" s="30"/>
      <c r="M30" s="30"/>
      <c r="N30" s="31">
        <f t="shared" si="14"/>
        <v>0</v>
      </c>
      <c r="O30" s="29"/>
      <c r="P30" s="30"/>
      <c r="Q30" s="30"/>
      <c r="R30" s="31">
        <f t="shared" si="15"/>
        <v>0</v>
      </c>
      <c r="S30" s="29"/>
      <c r="T30" s="30"/>
      <c r="U30" s="30"/>
      <c r="V30" s="31">
        <f t="shared" si="16"/>
        <v>0</v>
      </c>
      <c r="W30" s="32"/>
      <c r="X30" s="33"/>
    </row>
    <row r="31" spans="2:24" s="24" customFormat="1" ht="18" customHeight="1" x14ac:dyDescent="0.35">
      <c r="B31" s="15" t="s">
        <v>76</v>
      </c>
      <c r="C31" s="16">
        <f>SUM(C32:C34)</f>
        <v>0</v>
      </c>
      <c r="D31" s="17">
        <f>SUM(D32:D34)</f>
        <v>0</v>
      </c>
      <c r="E31" s="17">
        <f>SUM(E32:E34)</f>
        <v>0</v>
      </c>
      <c r="F31" s="18">
        <f t="shared" si="6"/>
        <v>0</v>
      </c>
      <c r="G31" s="19">
        <f>SUM(G32:G34)</f>
        <v>15000</v>
      </c>
      <c r="H31" s="20">
        <f>SUM(H32:H34)</f>
        <v>0</v>
      </c>
      <c r="I31" s="20">
        <f>SUM(I32:I34)</f>
        <v>0</v>
      </c>
      <c r="J31" s="21">
        <f t="shared" si="10"/>
        <v>15000</v>
      </c>
      <c r="K31" s="19">
        <f>SUM(K32:K34)</f>
        <v>0</v>
      </c>
      <c r="L31" s="20">
        <f>SUM(L32:L34)</f>
        <v>0</v>
      </c>
      <c r="M31" s="20">
        <f>SUM(M32:M34)</f>
        <v>0</v>
      </c>
      <c r="N31" s="21">
        <f t="shared" si="14"/>
        <v>0</v>
      </c>
      <c r="O31" s="19">
        <f>SUM(O32:O34)</f>
        <v>0</v>
      </c>
      <c r="P31" s="20">
        <f>SUM(P32:P34)</f>
        <v>0</v>
      </c>
      <c r="Q31" s="20">
        <f>SUM(Q32:Q34)</f>
        <v>0</v>
      </c>
      <c r="R31" s="21">
        <f t="shared" si="15"/>
        <v>0</v>
      </c>
      <c r="S31" s="19">
        <f>SUM(S32:S34)</f>
        <v>0</v>
      </c>
      <c r="T31" s="20">
        <f>SUM(T32:T34)</f>
        <v>0</v>
      </c>
      <c r="U31" s="20">
        <f>SUM(U32:U34)</f>
        <v>0</v>
      </c>
      <c r="V31" s="21">
        <f t="shared" si="16"/>
        <v>0</v>
      </c>
      <c r="W31" s="20"/>
      <c r="X31" s="34">
        <f>J31+N31+R31+V31</f>
        <v>15000</v>
      </c>
    </row>
    <row r="32" spans="2:24" s="24" customFormat="1" ht="18" customHeight="1" x14ac:dyDescent="0.35">
      <c r="B32" s="35" t="s">
        <v>30</v>
      </c>
      <c r="C32" s="26"/>
      <c r="D32" s="27"/>
      <c r="E32" s="27"/>
      <c r="F32" s="28">
        <f t="shared" si="6"/>
        <v>0</v>
      </c>
      <c r="G32" s="29">
        <v>15000</v>
      </c>
      <c r="H32" s="30"/>
      <c r="I32" s="30"/>
      <c r="J32" s="31">
        <f t="shared" si="10"/>
        <v>15000</v>
      </c>
      <c r="K32" s="29"/>
      <c r="L32" s="30"/>
      <c r="M32" s="30"/>
      <c r="N32" s="31">
        <f t="shared" si="14"/>
        <v>0</v>
      </c>
      <c r="O32" s="29"/>
      <c r="P32" s="30"/>
      <c r="Q32" s="30"/>
      <c r="R32" s="31">
        <f t="shared" si="15"/>
        <v>0</v>
      </c>
      <c r="S32" s="29"/>
      <c r="T32" s="30"/>
      <c r="U32" s="30"/>
      <c r="V32" s="31">
        <f t="shared" si="16"/>
        <v>0</v>
      </c>
      <c r="W32" s="32"/>
      <c r="X32" s="33"/>
    </row>
    <row r="33" spans="2:24" s="24" customFormat="1" ht="18" customHeight="1" x14ac:dyDescent="0.35">
      <c r="B33" s="38" t="s">
        <v>67</v>
      </c>
      <c r="C33" s="26"/>
      <c r="D33" s="27"/>
      <c r="E33" s="27"/>
      <c r="F33" s="28"/>
      <c r="G33" s="29"/>
      <c r="H33" s="30"/>
      <c r="I33" s="30"/>
      <c r="J33" s="31"/>
      <c r="K33" s="29"/>
      <c r="L33" s="30"/>
      <c r="M33" s="30"/>
      <c r="N33" s="31"/>
      <c r="O33" s="29"/>
      <c r="P33" s="30"/>
      <c r="Q33" s="30"/>
      <c r="R33" s="31"/>
      <c r="S33" s="29"/>
      <c r="T33" s="30"/>
      <c r="U33" s="30"/>
      <c r="V33" s="31"/>
      <c r="W33" s="32"/>
      <c r="X33" s="33"/>
    </row>
    <row r="34" spans="2:24" s="24" customFormat="1" ht="18" customHeight="1" thickBot="1" x14ac:dyDescent="0.4">
      <c r="B34" s="35" t="s">
        <v>31</v>
      </c>
      <c r="C34" s="26"/>
      <c r="D34" s="27"/>
      <c r="E34" s="27"/>
      <c r="F34" s="28">
        <f t="shared" si="6"/>
        <v>0</v>
      </c>
      <c r="G34" s="29"/>
      <c r="H34" s="30"/>
      <c r="I34" s="30"/>
      <c r="J34" s="31">
        <f t="shared" si="10"/>
        <v>0</v>
      </c>
      <c r="K34" s="29"/>
      <c r="L34" s="30"/>
      <c r="M34" s="30"/>
      <c r="N34" s="31">
        <f t="shared" si="14"/>
        <v>0</v>
      </c>
      <c r="O34" s="29"/>
      <c r="P34" s="30"/>
      <c r="Q34" s="30"/>
      <c r="R34" s="31">
        <f t="shared" si="15"/>
        <v>0</v>
      </c>
      <c r="S34" s="29"/>
      <c r="T34" s="30"/>
      <c r="U34" s="30"/>
      <c r="V34" s="31">
        <f t="shared" si="16"/>
        <v>0</v>
      </c>
      <c r="W34" s="32"/>
      <c r="X34" s="33"/>
    </row>
    <row r="35" spans="2:24" s="24" customFormat="1" ht="18" customHeight="1" x14ac:dyDescent="0.35">
      <c r="B35" s="15" t="s">
        <v>32</v>
      </c>
      <c r="C35" s="16">
        <f>SUM(C36:C38)</f>
        <v>0</v>
      </c>
      <c r="D35" s="17">
        <f>SUM(D36:D38)</f>
        <v>0</v>
      </c>
      <c r="E35" s="17">
        <f>SUM(E36:E38)</f>
        <v>0</v>
      </c>
      <c r="F35" s="18">
        <f t="shared" si="6"/>
        <v>0</v>
      </c>
      <c r="G35" s="19">
        <f>SUM(G36:G38)</f>
        <v>22000</v>
      </c>
      <c r="H35" s="20">
        <f>SUM(H36:H38)</f>
        <v>27000</v>
      </c>
      <c r="I35" s="20">
        <f>SUM(I36:I38)</f>
        <v>27000</v>
      </c>
      <c r="J35" s="21">
        <f t="shared" si="10"/>
        <v>76000</v>
      </c>
      <c r="K35" s="19">
        <f>SUM(K36:K38)</f>
        <v>0</v>
      </c>
      <c r="L35" s="20">
        <f>SUM(L36:L38)</f>
        <v>0</v>
      </c>
      <c r="M35" s="20">
        <f>SUM(M36:M38)</f>
        <v>0</v>
      </c>
      <c r="N35" s="21">
        <f t="shared" si="14"/>
        <v>0</v>
      </c>
      <c r="O35" s="19">
        <f>SUM(O36:O38)</f>
        <v>0</v>
      </c>
      <c r="P35" s="20">
        <f>SUM(P36:P38)</f>
        <v>0</v>
      </c>
      <c r="Q35" s="20">
        <f>SUM(Q36:Q38)</f>
        <v>0</v>
      </c>
      <c r="R35" s="21">
        <f t="shared" si="15"/>
        <v>0</v>
      </c>
      <c r="S35" s="19">
        <f>SUM(S36:S38)</f>
        <v>0</v>
      </c>
      <c r="T35" s="20">
        <f>SUM(T36:T38)</f>
        <v>0</v>
      </c>
      <c r="U35" s="20">
        <f>SUM(U36:U38)</f>
        <v>0</v>
      </c>
      <c r="V35" s="21">
        <f t="shared" si="16"/>
        <v>0</v>
      </c>
      <c r="W35" s="20"/>
      <c r="X35" s="34">
        <f>J35+N35+R35+V35</f>
        <v>76000</v>
      </c>
    </row>
    <row r="36" spans="2:24" s="24" customFormat="1" ht="18" customHeight="1" x14ac:dyDescent="0.35">
      <c r="B36" s="35" t="s">
        <v>36</v>
      </c>
      <c r="C36" s="26"/>
      <c r="D36" s="27"/>
      <c r="E36" s="27"/>
      <c r="F36" s="28">
        <f t="shared" si="6"/>
        <v>0</v>
      </c>
      <c r="G36" s="43" t="s">
        <v>66</v>
      </c>
      <c r="H36" s="29">
        <v>15000</v>
      </c>
      <c r="I36" s="29">
        <v>15000</v>
      </c>
      <c r="J36" s="31">
        <f t="shared" si="10"/>
        <v>30000</v>
      </c>
      <c r="K36" s="29"/>
      <c r="L36" s="30"/>
      <c r="M36" s="30"/>
      <c r="N36" s="31">
        <f t="shared" si="14"/>
        <v>0</v>
      </c>
      <c r="O36" s="29"/>
      <c r="P36" s="30"/>
      <c r="Q36" s="30"/>
      <c r="R36" s="31">
        <f t="shared" si="15"/>
        <v>0</v>
      </c>
      <c r="S36" s="29"/>
      <c r="T36" s="30"/>
      <c r="U36" s="30"/>
      <c r="V36" s="31">
        <f t="shared" si="16"/>
        <v>0</v>
      </c>
      <c r="W36" s="32"/>
      <c r="X36" s="33"/>
    </row>
    <row r="37" spans="2:24" s="24" customFormat="1" ht="18" customHeight="1" x14ac:dyDescent="0.35">
      <c r="B37" s="88" t="s">
        <v>77</v>
      </c>
      <c r="C37" s="26"/>
      <c r="D37" s="27"/>
      <c r="E37" s="27"/>
      <c r="F37" s="28">
        <f t="shared" si="6"/>
        <v>0</v>
      </c>
      <c r="G37" s="29">
        <v>12000</v>
      </c>
      <c r="H37" s="29">
        <v>12000</v>
      </c>
      <c r="I37" s="29">
        <v>12000</v>
      </c>
      <c r="J37" s="31">
        <f t="shared" si="10"/>
        <v>36000</v>
      </c>
      <c r="K37" s="29"/>
      <c r="L37" s="30"/>
      <c r="M37" s="30"/>
      <c r="N37" s="31">
        <f t="shared" si="14"/>
        <v>0</v>
      </c>
      <c r="O37" s="29"/>
      <c r="P37" s="30"/>
      <c r="Q37" s="30"/>
      <c r="R37" s="31">
        <f t="shared" si="15"/>
        <v>0</v>
      </c>
      <c r="S37" s="29"/>
      <c r="T37" s="30"/>
      <c r="U37" s="30"/>
      <c r="V37" s="31">
        <f t="shared" si="16"/>
        <v>0</v>
      </c>
      <c r="W37" s="32"/>
      <c r="X37" s="33"/>
    </row>
    <row r="38" spans="2:24" s="24" customFormat="1" ht="18" customHeight="1" thickBot="1" x14ac:dyDescent="0.4">
      <c r="B38" s="44" t="s">
        <v>39</v>
      </c>
      <c r="C38" s="45"/>
      <c r="D38" s="46"/>
      <c r="E38" s="46"/>
      <c r="F38" s="47"/>
      <c r="G38" s="48">
        <v>10000</v>
      </c>
      <c r="H38" s="49"/>
      <c r="I38" s="49"/>
      <c r="J38" s="50"/>
      <c r="K38" s="48"/>
      <c r="L38" s="49"/>
      <c r="M38" s="49"/>
      <c r="N38" s="50"/>
      <c r="O38" s="48"/>
      <c r="P38" s="49"/>
      <c r="Q38" s="49"/>
      <c r="R38" s="50"/>
      <c r="S38" s="48"/>
      <c r="T38" s="49"/>
      <c r="U38" s="49"/>
      <c r="V38" s="50"/>
      <c r="W38" s="51"/>
      <c r="X38" s="52"/>
    </row>
    <row r="39" spans="2:24" s="24" customFormat="1" ht="18" customHeight="1" x14ac:dyDescent="0.35">
      <c r="B39" s="15" t="s">
        <v>33</v>
      </c>
      <c r="C39" s="16">
        <f>SUM(C40:C43)</f>
        <v>0</v>
      </c>
      <c r="D39" s="17">
        <f>SUM(D40:D43)</f>
        <v>0</v>
      </c>
      <c r="E39" s="17">
        <f>SUM(E40:E43)</f>
        <v>0</v>
      </c>
      <c r="F39" s="18">
        <f t="shared" si="6"/>
        <v>0</v>
      </c>
      <c r="G39" s="19">
        <f>SUM(G40:G43)</f>
        <v>1000</v>
      </c>
      <c r="H39" s="20">
        <f>SUM(H40:H43)</f>
        <v>1000</v>
      </c>
      <c r="I39" s="20">
        <f>SUM(I40:I43)</f>
        <v>1000</v>
      </c>
      <c r="J39" s="21">
        <f t="shared" si="10"/>
        <v>3000</v>
      </c>
      <c r="K39" s="19">
        <f>SUM(K40:K43)</f>
        <v>0</v>
      </c>
      <c r="L39" s="20">
        <f>SUM(L40:L43)</f>
        <v>0</v>
      </c>
      <c r="M39" s="20">
        <f>SUM(M40:M43)</f>
        <v>0</v>
      </c>
      <c r="N39" s="21">
        <f t="shared" ref="N39:N48" si="18">SUM(K39:M39)</f>
        <v>0</v>
      </c>
      <c r="O39" s="19">
        <f>SUM(O40:O43)</f>
        <v>0</v>
      </c>
      <c r="P39" s="20">
        <f>SUM(P40:P43)</f>
        <v>0</v>
      </c>
      <c r="Q39" s="20">
        <f>SUM(Q40:Q43)</f>
        <v>0</v>
      </c>
      <c r="R39" s="21">
        <f t="shared" ref="R39:R48" si="19">SUM(O39:Q39)</f>
        <v>0</v>
      </c>
      <c r="S39" s="19">
        <f>SUM(S40:S43)</f>
        <v>0</v>
      </c>
      <c r="T39" s="20">
        <f>SUM(T40:T43)</f>
        <v>0</v>
      </c>
      <c r="U39" s="20">
        <f>SUM(U40:U43)</f>
        <v>0</v>
      </c>
      <c r="V39" s="21">
        <f t="shared" ref="V39:V48" si="20">SUM(S39:U39)</f>
        <v>0</v>
      </c>
      <c r="W39" s="20"/>
      <c r="X39" s="34">
        <f>J39+N39+R39+V39</f>
        <v>3000</v>
      </c>
    </row>
    <row r="40" spans="2:24" s="24" customFormat="1" ht="18" customHeight="1" x14ac:dyDescent="0.35">
      <c r="B40" s="35" t="s">
        <v>34</v>
      </c>
      <c r="C40" s="26"/>
      <c r="D40" s="27"/>
      <c r="E40" s="27"/>
      <c r="F40" s="28">
        <f t="shared" si="6"/>
        <v>0</v>
      </c>
      <c r="G40" s="29"/>
      <c r="H40" s="29"/>
      <c r="I40" s="29"/>
      <c r="J40" s="31">
        <f t="shared" si="10"/>
        <v>0</v>
      </c>
      <c r="K40" s="29"/>
      <c r="L40" s="30"/>
      <c r="M40" s="30"/>
      <c r="N40" s="31">
        <f t="shared" si="18"/>
        <v>0</v>
      </c>
      <c r="O40" s="29"/>
      <c r="P40" s="30"/>
      <c r="Q40" s="30"/>
      <c r="R40" s="31">
        <f t="shared" si="19"/>
        <v>0</v>
      </c>
      <c r="S40" s="29"/>
      <c r="T40" s="30"/>
      <c r="U40" s="30"/>
      <c r="V40" s="31">
        <f t="shared" si="20"/>
        <v>0</v>
      </c>
      <c r="W40" s="32"/>
      <c r="X40" s="33"/>
    </row>
    <row r="41" spans="2:24" s="24" customFormat="1" ht="18" customHeight="1" x14ac:dyDescent="0.35">
      <c r="B41" s="38" t="s">
        <v>68</v>
      </c>
      <c r="C41" s="26"/>
      <c r="D41" s="27"/>
      <c r="E41" s="27"/>
      <c r="F41" s="28"/>
      <c r="G41" s="29"/>
      <c r="H41" s="29"/>
      <c r="I41" s="29"/>
      <c r="J41" s="31"/>
      <c r="K41" s="29"/>
      <c r="L41" s="30"/>
      <c r="M41" s="30"/>
      <c r="N41" s="31"/>
      <c r="O41" s="29"/>
      <c r="P41" s="30"/>
      <c r="Q41" s="30"/>
      <c r="R41" s="31"/>
      <c r="S41" s="29"/>
      <c r="T41" s="30"/>
      <c r="U41" s="30"/>
      <c r="V41" s="31"/>
      <c r="W41" s="32"/>
      <c r="X41" s="33"/>
    </row>
    <row r="42" spans="2:24" s="24" customFormat="1" ht="18" customHeight="1" x14ac:dyDescent="0.35">
      <c r="B42" s="88" t="s">
        <v>69</v>
      </c>
      <c r="C42" s="26"/>
      <c r="D42" s="27"/>
      <c r="E42" s="27"/>
      <c r="F42" s="28"/>
      <c r="G42" s="29"/>
      <c r="H42" s="29"/>
      <c r="I42" s="29"/>
      <c r="J42" s="31"/>
      <c r="K42" s="29"/>
      <c r="L42" s="30"/>
      <c r="M42" s="30"/>
      <c r="N42" s="31"/>
      <c r="O42" s="29"/>
      <c r="P42" s="30"/>
      <c r="Q42" s="30"/>
      <c r="R42" s="31"/>
      <c r="S42" s="29"/>
      <c r="T42" s="30"/>
      <c r="U42" s="30"/>
      <c r="V42" s="31"/>
      <c r="W42" s="32"/>
      <c r="X42" s="33"/>
    </row>
    <row r="43" spans="2:24" s="24" customFormat="1" ht="18" customHeight="1" thickBot="1" x14ac:dyDescent="0.4">
      <c r="B43" s="35" t="s">
        <v>35</v>
      </c>
      <c r="C43" s="26"/>
      <c r="D43" s="27"/>
      <c r="E43" s="27"/>
      <c r="F43" s="28">
        <f t="shared" si="6"/>
        <v>0</v>
      </c>
      <c r="G43" s="29">
        <v>1000</v>
      </c>
      <c r="H43" s="29">
        <v>1000</v>
      </c>
      <c r="I43" s="29">
        <v>1000</v>
      </c>
      <c r="J43" s="31">
        <f t="shared" si="10"/>
        <v>3000</v>
      </c>
      <c r="K43" s="29"/>
      <c r="L43" s="30"/>
      <c r="M43" s="30"/>
      <c r="N43" s="31">
        <f t="shared" si="18"/>
        <v>0</v>
      </c>
      <c r="O43" s="29"/>
      <c r="P43" s="30"/>
      <c r="Q43" s="30"/>
      <c r="R43" s="31">
        <f t="shared" si="19"/>
        <v>0</v>
      </c>
      <c r="S43" s="29"/>
      <c r="T43" s="30"/>
      <c r="U43" s="30"/>
      <c r="V43" s="31">
        <f t="shared" si="20"/>
        <v>0</v>
      </c>
      <c r="W43" s="32"/>
      <c r="X43" s="33"/>
    </row>
    <row r="44" spans="2:24" s="24" customFormat="1" ht="18" customHeight="1" x14ac:dyDescent="0.35">
      <c r="B44" s="15" t="s">
        <v>71</v>
      </c>
      <c r="C44" s="16">
        <f>SUM(C45:C46)</f>
        <v>0</v>
      </c>
      <c r="D44" s="17">
        <f>SUM(D45:D46)</f>
        <v>0</v>
      </c>
      <c r="E44" s="17">
        <f>SUM(E45:E46)</f>
        <v>0</v>
      </c>
      <c r="F44" s="18">
        <f t="shared" ref="F44:F46" si="21">SUM(C44:E44)</f>
        <v>0</v>
      </c>
      <c r="G44" s="19">
        <f>SUM(G45:G46)</f>
        <v>0</v>
      </c>
      <c r="H44" s="19">
        <f t="shared" ref="H44:I44" si="22">SUM(H45:H46)</f>
        <v>0</v>
      </c>
      <c r="I44" s="19">
        <f t="shared" si="22"/>
        <v>0</v>
      </c>
      <c r="J44" s="21">
        <f>G44+H44+I44</f>
        <v>0</v>
      </c>
      <c r="K44" s="19">
        <f>SUM(K45:K46)</f>
        <v>0</v>
      </c>
      <c r="L44" s="20">
        <f>SUM(L45:L46)</f>
        <v>0</v>
      </c>
      <c r="M44" s="20">
        <f>SUM(M45:M46)</f>
        <v>0</v>
      </c>
      <c r="N44" s="21">
        <f t="shared" si="18"/>
        <v>0</v>
      </c>
      <c r="O44" s="19">
        <f>SUM(O45:O46)</f>
        <v>0</v>
      </c>
      <c r="P44" s="20">
        <f>SUM(P45:P46)</f>
        <v>0</v>
      </c>
      <c r="Q44" s="20">
        <f>SUM(Q45:Q46)</f>
        <v>0</v>
      </c>
      <c r="R44" s="21">
        <f t="shared" si="19"/>
        <v>0</v>
      </c>
      <c r="S44" s="19">
        <f>SUM(S45:S46)</f>
        <v>0</v>
      </c>
      <c r="T44" s="20">
        <f>SUM(T45:T46)</f>
        <v>0</v>
      </c>
      <c r="U44" s="20">
        <f>SUM(U45:U46)</f>
        <v>0</v>
      </c>
      <c r="V44" s="21">
        <f t="shared" si="20"/>
        <v>0</v>
      </c>
      <c r="W44" s="20"/>
      <c r="X44" s="34">
        <f>J44+N44+R44+V44</f>
        <v>0</v>
      </c>
    </row>
    <row r="45" spans="2:24" s="24" customFormat="1" ht="18" customHeight="1" x14ac:dyDescent="0.35">
      <c r="B45" s="88" t="s">
        <v>72</v>
      </c>
      <c r="C45" s="26"/>
      <c r="D45" s="27"/>
      <c r="E45" s="27"/>
      <c r="F45" s="28">
        <f t="shared" si="21"/>
        <v>0</v>
      </c>
      <c r="G45" s="43"/>
      <c r="H45" s="29"/>
      <c r="I45" s="29"/>
      <c r="J45" s="31"/>
      <c r="K45" s="29"/>
      <c r="L45" s="30"/>
      <c r="M45" s="30"/>
      <c r="N45" s="31">
        <f t="shared" si="18"/>
        <v>0</v>
      </c>
      <c r="O45" s="29"/>
      <c r="P45" s="30"/>
      <c r="Q45" s="30"/>
      <c r="R45" s="31">
        <f t="shared" si="19"/>
        <v>0</v>
      </c>
      <c r="S45" s="29"/>
      <c r="T45" s="30"/>
      <c r="U45" s="30"/>
      <c r="V45" s="31">
        <f t="shared" si="20"/>
        <v>0</v>
      </c>
      <c r="W45" s="32"/>
      <c r="X45" s="33"/>
    </row>
    <row r="46" spans="2:24" s="24" customFormat="1" ht="18" customHeight="1" thickBot="1" x14ac:dyDescent="0.4">
      <c r="B46" s="88" t="s">
        <v>78</v>
      </c>
      <c r="C46" s="26"/>
      <c r="D46" s="27"/>
      <c r="E46" s="27"/>
      <c r="F46" s="28">
        <f t="shared" si="21"/>
        <v>0</v>
      </c>
      <c r="G46" s="29"/>
      <c r="H46" s="29"/>
      <c r="I46" s="29"/>
      <c r="J46" s="31"/>
      <c r="K46" s="29"/>
      <c r="L46" s="30"/>
      <c r="M46" s="30"/>
      <c r="N46" s="31">
        <f t="shared" si="18"/>
        <v>0</v>
      </c>
      <c r="O46" s="29"/>
      <c r="P46" s="30"/>
      <c r="Q46" s="30"/>
      <c r="R46" s="31">
        <f t="shared" si="19"/>
        <v>0</v>
      </c>
      <c r="S46" s="29"/>
      <c r="T46" s="30"/>
      <c r="U46" s="30"/>
      <c r="V46" s="31">
        <f t="shared" si="20"/>
        <v>0</v>
      </c>
      <c r="W46" s="32"/>
      <c r="X46" s="33"/>
    </row>
    <row r="47" spans="2:24" s="24" customFormat="1" ht="18" customHeight="1" x14ac:dyDescent="0.35">
      <c r="B47" s="15" t="s">
        <v>57</v>
      </c>
      <c r="C47" s="16">
        <f>SUM(C48:C53)</f>
        <v>0</v>
      </c>
      <c r="D47" s="17">
        <f>SUM(D48:D53)</f>
        <v>0</v>
      </c>
      <c r="E47" s="17">
        <f>SUM(E48:E53)</f>
        <v>0</v>
      </c>
      <c r="F47" s="18">
        <f t="shared" si="6"/>
        <v>0</v>
      </c>
      <c r="G47" s="19">
        <f>SUM(G48:G53)</f>
        <v>120000</v>
      </c>
      <c r="H47" s="20">
        <f>SUM(H48:H53)</f>
        <v>120000</v>
      </c>
      <c r="I47" s="20">
        <f>SUM(I48:I53)</f>
        <v>120000</v>
      </c>
      <c r="J47" s="21">
        <f t="shared" si="10"/>
        <v>360000</v>
      </c>
      <c r="K47" s="19">
        <f>SUM(K48:K53)</f>
        <v>0</v>
      </c>
      <c r="L47" s="20">
        <f>SUM(L48:L53)</f>
        <v>0</v>
      </c>
      <c r="M47" s="20">
        <f>SUM(M48:M53)</f>
        <v>0</v>
      </c>
      <c r="N47" s="21">
        <f t="shared" si="18"/>
        <v>0</v>
      </c>
      <c r="O47" s="19">
        <f>SUM(O48:O53)</f>
        <v>0</v>
      </c>
      <c r="P47" s="20">
        <f>SUM(P48:P53)</f>
        <v>0</v>
      </c>
      <c r="Q47" s="20">
        <f>SUM(Q48:Q53)</f>
        <v>0</v>
      </c>
      <c r="R47" s="21">
        <f t="shared" si="19"/>
        <v>0</v>
      </c>
      <c r="S47" s="19">
        <f>SUM(S48:S53)</f>
        <v>0</v>
      </c>
      <c r="T47" s="20">
        <f>SUM(T48:T53)</f>
        <v>0</v>
      </c>
      <c r="U47" s="20">
        <f>SUM(U48:U53)</f>
        <v>0</v>
      </c>
      <c r="V47" s="21">
        <f t="shared" si="20"/>
        <v>0</v>
      </c>
      <c r="W47" s="20"/>
      <c r="X47" s="34">
        <f>J47+N47+R47+V47</f>
        <v>360000</v>
      </c>
    </row>
    <row r="48" spans="2:24" s="24" customFormat="1" ht="18" customHeight="1" x14ac:dyDescent="0.35">
      <c r="B48" s="53" t="s">
        <v>40</v>
      </c>
      <c r="C48" s="26"/>
      <c r="D48" s="27"/>
      <c r="E48" s="27"/>
      <c r="F48" s="28">
        <f t="shared" si="6"/>
        <v>0</v>
      </c>
      <c r="G48" s="29">
        <v>18000</v>
      </c>
      <c r="H48" s="29">
        <v>18000</v>
      </c>
      <c r="I48" s="29">
        <v>18000</v>
      </c>
      <c r="J48" s="31">
        <f t="shared" si="10"/>
        <v>54000</v>
      </c>
      <c r="K48" s="29"/>
      <c r="L48" s="30"/>
      <c r="M48" s="30"/>
      <c r="N48" s="31">
        <f t="shared" si="18"/>
        <v>0</v>
      </c>
      <c r="O48" s="29"/>
      <c r="P48" s="30"/>
      <c r="Q48" s="30"/>
      <c r="R48" s="31">
        <f t="shared" si="19"/>
        <v>0</v>
      </c>
      <c r="S48" s="29"/>
      <c r="T48" s="30"/>
      <c r="U48" s="30"/>
      <c r="V48" s="31">
        <f t="shared" si="20"/>
        <v>0</v>
      </c>
      <c r="W48" s="32"/>
      <c r="X48" s="33"/>
    </row>
    <row r="49" spans="2:25" s="24" customFormat="1" ht="18" customHeight="1" x14ac:dyDescent="0.35">
      <c r="B49" s="41" t="s">
        <v>49</v>
      </c>
      <c r="C49" s="26"/>
      <c r="D49" s="27"/>
      <c r="E49" s="27"/>
      <c r="F49" s="28"/>
      <c r="G49" s="29">
        <v>20000</v>
      </c>
      <c r="H49" s="29">
        <v>20000</v>
      </c>
      <c r="I49" s="29">
        <v>20000</v>
      </c>
      <c r="J49" s="31">
        <f t="shared" si="10"/>
        <v>60000</v>
      </c>
      <c r="K49" s="29"/>
      <c r="L49" s="30"/>
      <c r="M49" s="30"/>
      <c r="N49" s="31"/>
      <c r="O49" s="29"/>
      <c r="P49" s="30"/>
      <c r="Q49" s="30"/>
      <c r="R49" s="31"/>
      <c r="S49" s="29"/>
      <c r="T49" s="30"/>
      <c r="U49" s="30"/>
      <c r="V49" s="31"/>
      <c r="W49" s="32"/>
      <c r="X49" s="33"/>
    </row>
    <row r="50" spans="2:25" s="24" customFormat="1" ht="18" customHeight="1" x14ac:dyDescent="0.35">
      <c r="B50" s="41" t="s">
        <v>50</v>
      </c>
      <c r="C50" s="26"/>
      <c r="D50" s="27"/>
      <c r="E50" s="27"/>
      <c r="F50" s="28"/>
      <c r="G50" s="29">
        <v>20000</v>
      </c>
      <c r="H50" s="29">
        <v>20000</v>
      </c>
      <c r="I50" s="29">
        <v>20000</v>
      </c>
      <c r="J50" s="31">
        <f t="shared" si="10"/>
        <v>60000</v>
      </c>
      <c r="K50" s="29"/>
      <c r="L50" s="30"/>
      <c r="M50" s="30"/>
      <c r="N50" s="31"/>
      <c r="O50" s="29"/>
      <c r="P50" s="30"/>
      <c r="Q50" s="30"/>
      <c r="R50" s="31"/>
      <c r="S50" s="29"/>
      <c r="T50" s="30"/>
      <c r="U50" s="30"/>
      <c r="V50" s="31"/>
      <c r="W50" s="32"/>
      <c r="X50" s="33"/>
    </row>
    <row r="51" spans="2:25" s="24" customFormat="1" ht="18" customHeight="1" x14ac:dyDescent="0.35">
      <c r="B51" s="88" t="s">
        <v>79</v>
      </c>
      <c r="C51" s="26"/>
      <c r="D51" s="27"/>
      <c r="E51" s="27"/>
      <c r="F51" s="28"/>
      <c r="G51" s="29">
        <v>22000</v>
      </c>
      <c r="H51" s="29">
        <v>22000</v>
      </c>
      <c r="I51" s="29">
        <v>22000</v>
      </c>
      <c r="J51" s="31">
        <f t="shared" si="10"/>
        <v>66000</v>
      </c>
      <c r="K51" s="29"/>
      <c r="L51" s="30"/>
      <c r="M51" s="30"/>
      <c r="N51" s="31"/>
      <c r="O51" s="29"/>
      <c r="P51" s="30"/>
      <c r="Q51" s="30"/>
      <c r="R51" s="31"/>
      <c r="S51" s="29"/>
      <c r="T51" s="30"/>
      <c r="U51" s="30"/>
      <c r="V51" s="31"/>
      <c r="W51" s="32"/>
      <c r="X51" s="33"/>
    </row>
    <row r="52" spans="2:25" s="24" customFormat="1" ht="27" customHeight="1" x14ac:dyDescent="0.35">
      <c r="B52" s="41" t="s">
        <v>51</v>
      </c>
      <c r="C52" s="26"/>
      <c r="D52" s="27"/>
      <c r="E52" s="27"/>
      <c r="F52" s="28">
        <f t="shared" si="6"/>
        <v>0</v>
      </c>
      <c r="G52" s="29">
        <v>30000</v>
      </c>
      <c r="H52" s="29">
        <v>30000</v>
      </c>
      <c r="I52" s="29">
        <v>30000</v>
      </c>
      <c r="J52" s="31">
        <f t="shared" si="10"/>
        <v>90000</v>
      </c>
      <c r="K52" s="29"/>
      <c r="L52" s="30"/>
      <c r="M52" s="30"/>
      <c r="N52" s="31">
        <f t="shared" ref="N52:N56" si="23">SUM(K52:M52)</f>
        <v>0</v>
      </c>
      <c r="O52" s="29"/>
      <c r="P52" s="30"/>
      <c r="Q52" s="30"/>
      <c r="R52" s="31">
        <f t="shared" ref="R52:R56" si="24">SUM(O52:Q52)</f>
        <v>0</v>
      </c>
      <c r="S52" s="29"/>
      <c r="T52" s="30"/>
      <c r="U52" s="30"/>
      <c r="V52" s="31">
        <f t="shared" ref="V52:V56" si="25">SUM(S52:U52)</f>
        <v>0</v>
      </c>
      <c r="W52" s="32"/>
      <c r="X52" s="33"/>
    </row>
    <row r="53" spans="2:25" s="24" customFormat="1" ht="28.5" customHeight="1" thickBot="1" x14ac:dyDescent="0.4">
      <c r="B53" s="54" t="s">
        <v>70</v>
      </c>
      <c r="C53" s="55"/>
      <c r="D53" s="56"/>
      <c r="E53" s="56"/>
      <c r="F53" s="57">
        <f t="shared" si="6"/>
        <v>0</v>
      </c>
      <c r="G53" s="58">
        <v>10000</v>
      </c>
      <c r="H53" s="58">
        <v>10000</v>
      </c>
      <c r="I53" s="58">
        <v>10000</v>
      </c>
      <c r="J53" s="59">
        <f t="shared" si="10"/>
        <v>30000</v>
      </c>
      <c r="K53" s="58"/>
      <c r="L53" s="60"/>
      <c r="M53" s="60"/>
      <c r="N53" s="59">
        <f t="shared" si="23"/>
        <v>0</v>
      </c>
      <c r="O53" s="58"/>
      <c r="P53" s="60"/>
      <c r="Q53" s="60"/>
      <c r="R53" s="59">
        <f t="shared" si="24"/>
        <v>0</v>
      </c>
      <c r="S53" s="58"/>
      <c r="T53" s="60"/>
      <c r="U53" s="60"/>
      <c r="V53" s="59">
        <f t="shared" si="25"/>
        <v>0</v>
      </c>
      <c r="W53" s="61"/>
      <c r="X53" s="33"/>
    </row>
    <row r="54" spans="2:25" s="24" customFormat="1" ht="18" customHeight="1" x14ac:dyDescent="0.35">
      <c r="B54" s="15" t="s">
        <v>2</v>
      </c>
      <c r="C54" s="16">
        <f>SUM(C55:C60)</f>
        <v>0</v>
      </c>
      <c r="D54" s="17">
        <f>SUM(D55:D60)</f>
        <v>0</v>
      </c>
      <c r="E54" s="17">
        <f>SUM(E55:E60)</f>
        <v>0</v>
      </c>
      <c r="F54" s="18">
        <f t="shared" si="6"/>
        <v>0</v>
      </c>
      <c r="G54" s="19">
        <f>SUM(G55:G60)</f>
        <v>138500</v>
      </c>
      <c r="H54" s="20">
        <f>SUM(H55:H60)</f>
        <v>18500</v>
      </c>
      <c r="I54" s="20">
        <f>SUM(I55:I60)</f>
        <v>28500</v>
      </c>
      <c r="J54" s="21">
        <f t="shared" si="10"/>
        <v>185500</v>
      </c>
      <c r="K54" s="19">
        <f>SUM(K55:K60)</f>
        <v>0</v>
      </c>
      <c r="L54" s="20">
        <f>SUM(L55:L60)</f>
        <v>0</v>
      </c>
      <c r="M54" s="20">
        <f>SUM(M55:M60)</f>
        <v>0</v>
      </c>
      <c r="N54" s="21">
        <f t="shared" si="23"/>
        <v>0</v>
      </c>
      <c r="O54" s="19">
        <f>SUM(O55:O60)</f>
        <v>0</v>
      </c>
      <c r="P54" s="20">
        <f>SUM(P55:P60)</f>
        <v>0</v>
      </c>
      <c r="Q54" s="20">
        <f>SUM(Q55:Q60)</f>
        <v>0</v>
      </c>
      <c r="R54" s="21">
        <f t="shared" si="24"/>
        <v>0</v>
      </c>
      <c r="S54" s="19">
        <f>SUM(S55:S60)</f>
        <v>0</v>
      </c>
      <c r="T54" s="20">
        <f>SUM(T55:T60)</f>
        <v>0</v>
      </c>
      <c r="U54" s="20">
        <f>SUM(U55:U60)</f>
        <v>0</v>
      </c>
      <c r="V54" s="21">
        <f t="shared" si="25"/>
        <v>0</v>
      </c>
      <c r="W54" s="20"/>
      <c r="X54" s="34">
        <f>J54+N54+R54+V54</f>
        <v>185500</v>
      </c>
    </row>
    <row r="55" spans="2:25" s="24" customFormat="1" ht="18" customHeight="1" x14ac:dyDescent="0.35">
      <c r="B55" s="88" t="s">
        <v>80</v>
      </c>
      <c r="C55" s="26"/>
      <c r="D55" s="27"/>
      <c r="E55" s="27"/>
      <c r="F55" s="28">
        <f t="shared" si="6"/>
        <v>0</v>
      </c>
      <c r="G55" s="29"/>
      <c r="H55" s="30"/>
      <c r="I55" s="30"/>
      <c r="J55" s="31">
        <f t="shared" si="10"/>
        <v>0</v>
      </c>
      <c r="K55" s="29"/>
      <c r="L55" s="30"/>
      <c r="M55" s="30"/>
      <c r="N55" s="31">
        <f t="shared" si="23"/>
        <v>0</v>
      </c>
      <c r="O55" s="29"/>
      <c r="P55" s="30"/>
      <c r="Q55" s="30"/>
      <c r="R55" s="31">
        <f t="shared" si="24"/>
        <v>0</v>
      </c>
      <c r="S55" s="29"/>
      <c r="T55" s="30"/>
      <c r="U55" s="30"/>
      <c r="V55" s="31">
        <f t="shared" si="25"/>
        <v>0</v>
      </c>
      <c r="W55" s="32"/>
      <c r="X55" s="33"/>
    </row>
    <row r="56" spans="2:25" s="24" customFormat="1" ht="18" customHeight="1" x14ac:dyDescent="0.35">
      <c r="B56" s="62" t="s">
        <v>37</v>
      </c>
      <c r="C56" s="26"/>
      <c r="D56" s="27"/>
      <c r="E56" s="27"/>
      <c r="F56" s="28">
        <f t="shared" ref="F56:F60" si="26">SUM(C56:E56)</f>
        <v>0</v>
      </c>
      <c r="G56" s="29"/>
      <c r="H56" s="30"/>
      <c r="I56" s="30"/>
      <c r="J56" s="31">
        <f t="shared" ref="J56:J60" si="27">SUM(G56:I56)</f>
        <v>0</v>
      </c>
      <c r="K56" s="29"/>
      <c r="L56" s="30"/>
      <c r="M56" s="30"/>
      <c r="N56" s="31">
        <f t="shared" si="23"/>
        <v>0</v>
      </c>
      <c r="O56" s="29"/>
      <c r="P56" s="30"/>
      <c r="Q56" s="30"/>
      <c r="R56" s="31">
        <f t="shared" si="24"/>
        <v>0</v>
      </c>
      <c r="S56" s="29"/>
      <c r="T56" s="30"/>
      <c r="U56" s="30"/>
      <c r="V56" s="31">
        <f t="shared" si="25"/>
        <v>0</v>
      </c>
      <c r="W56" s="32"/>
      <c r="X56" s="33"/>
    </row>
    <row r="57" spans="2:25" s="24" customFormat="1" ht="18" customHeight="1" x14ac:dyDescent="0.35">
      <c r="B57" s="63" t="s">
        <v>41</v>
      </c>
      <c r="C57" s="45"/>
      <c r="D57" s="46"/>
      <c r="E57" s="46"/>
      <c r="F57" s="47"/>
      <c r="G57" s="64">
        <f>700*5</f>
        <v>3500</v>
      </c>
      <c r="H57" s="64">
        <f t="shared" ref="H57:I57" si="28">700*5</f>
        <v>3500</v>
      </c>
      <c r="I57" s="64">
        <f t="shared" si="28"/>
        <v>3500</v>
      </c>
      <c r="J57" s="50"/>
      <c r="K57" s="48"/>
      <c r="L57" s="49"/>
      <c r="M57" s="49"/>
      <c r="N57" s="50"/>
      <c r="O57" s="48"/>
      <c r="P57" s="49"/>
      <c r="Q57" s="49"/>
      <c r="R57" s="50"/>
      <c r="S57" s="48"/>
      <c r="T57" s="49"/>
      <c r="U57" s="49"/>
      <c r="V57" s="50"/>
      <c r="W57" s="51"/>
      <c r="X57" s="52"/>
    </row>
    <row r="58" spans="2:25" s="24" customFormat="1" ht="18" customHeight="1" x14ac:dyDescent="0.35">
      <c r="B58" s="63" t="s">
        <v>42</v>
      </c>
      <c r="C58" s="45"/>
      <c r="D58" s="46"/>
      <c r="E58" s="46"/>
      <c r="F58" s="47"/>
      <c r="G58" s="48">
        <f>3000*5</f>
        <v>15000</v>
      </c>
      <c r="H58" s="48">
        <f t="shared" ref="H58:I58" si="29">3000*5</f>
        <v>15000</v>
      </c>
      <c r="I58" s="48">
        <f t="shared" si="29"/>
        <v>15000</v>
      </c>
      <c r="J58" s="50"/>
      <c r="K58" s="48"/>
      <c r="L58" s="49"/>
      <c r="M58" s="49"/>
      <c r="N58" s="50"/>
      <c r="O58" s="48"/>
      <c r="P58" s="49"/>
      <c r="Q58" s="49"/>
      <c r="R58" s="50"/>
      <c r="S58" s="48"/>
      <c r="T58" s="49"/>
      <c r="U58" s="49"/>
      <c r="V58" s="50"/>
      <c r="W58" s="51"/>
      <c r="X58" s="52"/>
    </row>
    <row r="59" spans="2:25" s="24" customFormat="1" ht="18" customHeight="1" x14ac:dyDescent="0.35">
      <c r="B59" s="63" t="s">
        <v>43</v>
      </c>
      <c r="C59" s="45"/>
      <c r="D59" s="46"/>
      <c r="E59" s="46"/>
      <c r="F59" s="47"/>
      <c r="G59" s="48"/>
      <c r="H59" s="49"/>
      <c r="I59" s="49">
        <v>10000</v>
      </c>
      <c r="J59" s="50"/>
      <c r="K59" s="48"/>
      <c r="L59" s="49"/>
      <c r="M59" s="49"/>
      <c r="N59" s="50"/>
      <c r="O59" s="48"/>
      <c r="P59" s="49"/>
      <c r="Q59" s="49"/>
      <c r="R59" s="50"/>
      <c r="S59" s="48"/>
      <c r="T59" s="49"/>
      <c r="U59" s="49"/>
      <c r="V59" s="50"/>
      <c r="W59" s="51"/>
      <c r="X59" s="52"/>
    </row>
    <row r="60" spans="2:25" s="24" customFormat="1" ht="18" customHeight="1" thickBot="1" x14ac:dyDescent="0.4">
      <c r="B60" s="65" t="s">
        <v>38</v>
      </c>
      <c r="C60" s="55"/>
      <c r="D60" s="56"/>
      <c r="E60" s="56"/>
      <c r="F60" s="57">
        <f t="shared" si="26"/>
        <v>0</v>
      </c>
      <c r="G60" s="58">
        <f>G47</f>
        <v>120000</v>
      </c>
      <c r="H60" s="60"/>
      <c r="I60" s="60"/>
      <c r="J60" s="59">
        <f t="shared" si="27"/>
        <v>120000</v>
      </c>
      <c r="K60" s="58"/>
      <c r="L60" s="60"/>
      <c r="M60" s="60"/>
      <c r="N60" s="59">
        <f t="shared" ref="N60" si="30">SUM(K60:M60)</f>
        <v>0</v>
      </c>
      <c r="O60" s="58"/>
      <c r="P60" s="60"/>
      <c r="Q60" s="60"/>
      <c r="R60" s="59">
        <f t="shared" ref="R60" si="31">SUM(O60:Q60)</f>
        <v>0</v>
      </c>
      <c r="S60" s="58"/>
      <c r="T60" s="60"/>
      <c r="U60" s="60"/>
      <c r="V60" s="59">
        <f t="shared" ref="V60" si="32">SUM(S60:U60)</f>
        <v>0</v>
      </c>
      <c r="W60" s="61"/>
      <c r="X60" s="66"/>
      <c r="Y60" s="67"/>
    </row>
    <row r="61" spans="2:25" s="24" customFormat="1" ht="24" customHeight="1" thickBot="1" x14ac:dyDescent="0.4">
      <c r="B61" s="68" t="s">
        <v>9</v>
      </c>
      <c r="C61" s="69" t="e">
        <f>SUM(#REF!,#REF!,C14,C9,C27,C6,C31,C35,C39,C47,C54)</f>
        <v>#REF!</v>
      </c>
      <c r="D61" s="70" t="e">
        <f>SUM(#REF!,#REF!,D14,D9,D27,D6,D31,D35,D39,D47,D54)</f>
        <v>#REF!</v>
      </c>
      <c r="E61" s="70" t="e">
        <f>SUM(#REF!,#REF!,E14,E9,E27,E6,E31,E35,E39,E47,E54)</f>
        <v>#REF!</v>
      </c>
      <c r="F61" s="71" t="e">
        <f>SUM(#REF!,#REF!,F14,F9,F27,F6,F31,F35,F39,F47,F54)</f>
        <v>#REF!</v>
      </c>
      <c r="G61" s="72">
        <f>G54+G47+G39+G35+G27+G9+G6+G44</f>
        <v>359500</v>
      </c>
      <c r="H61" s="72">
        <f>H54+H47+H39+H35+H27+H9+H6</f>
        <v>179500</v>
      </c>
      <c r="I61" s="72">
        <f>I54+I47+I39+I35+I27+I9+I6</f>
        <v>189500</v>
      </c>
      <c r="J61" s="73">
        <f>G61+H61+I61</f>
        <v>728500</v>
      </c>
      <c r="K61" s="72">
        <f>K6+K9+K14+K27+K31+K35+K39+K47+K54</f>
        <v>0</v>
      </c>
      <c r="L61" s="72">
        <f>L6+L9+L14+L27+L31+L35+L39+L47+L54</f>
        <v>0</v>
      </c>
      <c r="M61" s="72">
        <f>M6+M9+M14+M27+M31+M35+M39+M47+M54</f>
        <v>0</v>
      </c>
      <c r="N61" s="72">
        <f>N6+N9+N14+N27+N31+N35+N39+N47+N54</f>
        <v>0</v>
      </c>
      <c r="O61" s="72">
        <f>O6+O9+O14+O27+O31+O35+O39+O47+O54</f>
        <v>0</v>
      </c>
      <c r="P61" s="72">
        <f>P6+P9+P14+P27+P31+P35+P39+P47+P54</f>
        <v>0</v>
      </c>
      <c r="Q61" s="72">
        <f>Q6+Q9+Q14+Q27+Q31+Q35+Q39+Q47+Q54</f>
        <v>0</v>
      </c>
      <c r="R61" s="72">
        <f>R6+R9+R14+R27+R31+R35+R39+R47+R54</f>
        <v>0</v>
      </c>
      <c r="S61" s="72">
        <f>S6+S9+S14+S27+S31+S35+S39+S47+S54</f>
        <v>0</v>
      </c>
      <c r="T61" s="72">
        <f>T6+T9+T14+T27+T31+T35+T39+T47+T54</f>
        <v>0</v>
      </c>
      <c r="U61" s="72">
        <f>U6+U9+U14+U27+U31+U35+U39+U47+U54</f>
        <v>0</v>
      </c>
      <c r="V61" s="72">
        <f>V6+V9+V14+V27+V31+V35+V39+V47+V54</f>
        <v>0</v>
      </c>
      <c r="W61" s="69">
        <f>W54+W47+W39+W35+W31+W27+W14</f>
        <v>0</v>
      </c>
      <c r="X61" s="69">
        <f>X6+X9+X14+X27+X31+X35+X39+X47+X54+X44</f>
        <v>796300</v>
      </c>
      <c r="Y61" s="67"/>
    </row>
    <row r="62" spans="2:25" ht="18" customHeight="1" x14ac:dyDescent="0.35"/>
    <row r="63" spans="2:25" ht="18" customHeight="1" x14ac:dyDescent="0.35"/>
    <row r="64" spans="2:25" ht="18" customHeight="1" x14ac:dyDescent="0.35"/>
    <row r="65" ht="18" customHeight="1" x14ac:dyDescent="0.35"/>
    <row r="66" ht="18" customHeight="1" x14ac:dyDescent="0.35"/>
    <row r="67" ht="18" customHeight="1" x14ac:dyDescent="0.35"/>
  </sheetData>
  <mergeCells count="8">
    <mergeCell ref="X4:X5"/>
    <mergeCell ref="B4:B5"/>
    <mergeCell ref="C4:F4"/>
    <mergeCell ref="G4:J4"/>
    <mergeCell ref="I2:V2"/>
    <mergeCell ref="K4:N4"/>
    <mergeCell ref="O4:R4"/>
    <mergeCell ref="S4:V4"/>
  </mergeCells>
  <pageMargins left="0.7" right="0.7" top="0.75" bottom="0.75" header="0.3" footer="0.3"/>
  <pageSetup orientation="portrait" r:id="rId1"/>
  <ignoredErrors>
    <ignoredError sqref="B4:F4 C14:G14 F22:J22 F23 H23:J23 F26:G26 I26:J26 F15:H15 B27:G27 B29 F28:F29 J28:J30 C47:J47 B54:J54 D48:F48 C60:F60 C53:F53 B61:F61 B5:I5 C56:F56 W4 H4:J4 J48 C52:F52 J52 J53 H56:J56 H60:J60 J2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Marketing Budget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2019-09-07T16:24:08Z</cp:lastPrinted>
  <dcterms:created xsi:type="dcterms:W3CDTF">2016-05-31T16:01:17Z</dcterms:created>
  <dcterms:modified xsi:type="dcterms:W3CDTF">2021-04-01T17:12:59Z</dcterms:modified>
</cp:coreProperties>
</file>